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50" windowWidth="15600" windowHeight="963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F130" i="1" l="1"/>
  <c r="F121" i="1"/>
  <c r="F113" i="1"/>
  <c r="F105" i="1"/>
  <c r="F96" i="1"/>
  <c r="F81" i="1"/>
  <c r="F77" i="1"/>
  <c r="F72" i="1"/>
  <c r="F67" i="1"/>
  <c r="F61" i="1"/>
  <c r="F56" i="1"/>
  <c r="F50" i="1"/>
  <c r="F45" i="1"/>
  <c r="F28" i="1"/>
  <c r="F23" i="1"/>
  <c r="F183" i="1"/>
  <c r="E176" i="1"/>
  <c r="E178" i="1" s="1"/>
  <c r="E180" i="1" s="1"/>
  <c r="E182" i="1" s="1"/>
  <c r="E183" i="1" s="1"/>
  <c r="F173" i="1"/>
  <c r="F170" i="1"/>
  <c r="F163" i="1"/>
  <c r="F155" i="1"/>
  <c r="F148" i="1"/>
  <c r="F139" i="1"/>
  <c r="F89" i="1" l="1"/>
  <c r="F41" i="1"/>
  <c r="F35" i="1"/>
  <c r="F33" i="1"/>
  <c r="G19" i="1"/>
  <c r="G139" i="1" s="1"/>
  <c r="G163" i="1" l="1"/>
  <c r="G113" i="1"/>
  <c r="G155" i="1"/>
  <c r="G173" i="1"/>
  <c r="H172" i="1" s="1"/>
  <c r="G183" i="1"/>
  <c r="G148" i="1"/>
  <c r="G28" i="1"/>
  <c r="G170" i="1"/>
  <c r="G130" i="1"/>
  <c r="G121" i="1"/>
  <c r="G89" i="1"/>
  <c r="G96" i="1"/>
  <c r="G105" i="1"/>
  <c r="G72" i="1"/>
  <c r="G81" i="1"/>
  <c r="H80" i="1" s="1"/>
  <c r="G50" i="1"/>
  <c r="G56" i="1"/>
  <c r="G67" i="1"/>
  <c r="G33" i="1"/>
  <c r="G23" i="1"/>
  <c r="H20" i="1" l="1"/>
  <c r="H129" i="1"/>
  <c r="E80" i="1"/>
  <c r="E81" i="1" l="1"/>
  <c r="E88" i="1" s="1"/>
  <c r="E89" i="1" s="1"/>
  <c r="E95" i="1" s="1"/>
  <c r="E96" i="1" s="1"/>
  <c r="E104" i="1" s="1"/>
  <c r="E105" i="1" s="1"/>
  <c r="E112" i="1" s="1"/>
  <c r="E113" i="1" s="1"/>
  <c r="E120" i="1" s="1"/>
  <c r="E121" i="1" s="1"/>
  <c r="E129" i="1" s="1"/>
  <c r="E130" i="1" s="1"/>
  <c r="E138" i="1" s="1"/>
  <c r="E139" i="1" s="1"/>
  <c r="E147" i="1" s="1"/>
  <c r="E148" i="1" s="1"/>
  <c r="E154" i="1" s="1"/>
  <c r="E155" i="1" s="1"/>
  <c r="E170" i="1" s="1"/>
  <c r="E172" i="1" s="1"/>
  <c r="G35" i="1"/>
  <c r="G61" i="1"/>
  <c r="G45" i="1"/>
  <c r="G41" i="1"/>
  <c r="G77" i="1"/>
  <c r="H49" i="1"/>
  <c r="H34" i="1" l="1"/>
</calcChain>
</file>

<file path=xl/sharedStrings.xml><?xml version="1.0" encoding="utf-8"?>
<sst xmlns="http://schemas.openxmlformats.org/spreadsheetml/2006/main" count="56" uniqueCount="55">
  <si>
    <t>Ano</t>
  </si>
  <si>
    <t>VALOR DO APORTE</t>
  </si>
  <si>
    <t xml:space="preserve">ANEXO VI </t>
  </si>
  <si>
    <t>SECRETARIA DOS TRANSPORTES METROPOLITANOS</t>
  </si>
  <si>
    <t>PARCELA 1</t>
  </si>
  <si>
    <t>PARCELA 2</t>
  </si>
  <si>
    <t>PARCELA 4</t>
  </si>
  <si>
    <t>PARCELA 5</t>
  </si>
  <si>
    <t>PARCELA 8</t>
  </si>
  <si>
    <t>PARCELA 10</t>
  </si>
  <si>
    <t>PARCELA 11</t>
  </si>
  <si>
    <t>PARCELA 12</t>
  </si>
  <si>
    <t>PARCELA 13</t>
  </si>
  <si>
    <t>PARCELA 14</t>
  </si>
  <si>
    <t>PARCELA 15</t>
  </si>
  <si>
    <t>PARCELA 16</t>
  </si>
  <si>
    <t>PARCELA 17</t>
  </si>
  <si>
    <t>PARCELA 18</t>
  </si>
  <si>
    <t>PARCELA 19</t>
  </si>
  <si>
    <t>% DO APORTE</t>
  </si>
  <si>
    <r>
      <t>EVENTOS</t>
    </r>
    <r>
      <rPr>
        <b/>
        <vertAlign val="superscript"/>
        <sz val="16"/>
        <color theme="1"/>
        <rFont val="Calibri"/>
        <family val="2"/>
        <scheme val="minor"/>
      </rPr>
      <t>(*)</t>
    </r>
  </si>
  <si>
    <t>VALOR DOS DESEMBOLSOS</t>
  </si>
  <si>
    <t>VALOR DAS</t>
  </si>
  <si>
    <t xml:space="preserve">VOLUME I - Fluxo de Desembolso de Parcelas do Aporte de Recursos </t>
  </si>
  <si>
    <t>(*) De acordo com o Anexo VI - Volume II - Eventos para o Desembolso do Aporte de Recursos</t>
  </si>
  <si>
    <t>PARCELA 20</t>
  </si>
  <si>
    <t>PARCELA 21</t>
  </si>
  <si>
    <t>PARCELA 22</t>
  </si>
  <si>
    <t>Número do Evento</t>
  </si>
  <si>
    <t>NÚMERO DA PARCELA</t>
  </si>
  <si>
    <t>MÊS(**)</t>
  </si>
  <si>
    <t>(**) mês de CONCESSÃO - a partir do início do prazo de vigência do CONTRATO</t>
  </si>
  <si>
    <t>CONCORRÊNCIA INTERNACIONAL Nº 004/2013</t>
  </si>
  <si>
    <t>PROCESSO STM Nº 000.770/2012 - PPP da Linha 6 – Laranja</t>
  </si>
  <si>
    <t>PARCELAS BIMESTRAIS</t>
  </si>
  <si>
    <t>% do Evento</t>
  </si>
  <si>
    <t>PARCELA 3</t>
  </si>
  <si>
    <t>PARCELA 6</t>
  </si>
  <si>
    <t>PARCELA 7</t>
  </si>
  <si>
    <t>PARCELA 23</t>
  </si>
  <si>
    <t>PARCELA 24</t>
  </si>
  <si>
    <t>PARCELA 25</t>
  </si>
  <si>
    <t>PARCELA 26</t>
  </si>
  <si>
    <t>TOTAL ANUAL</t>
  </si>
  <si>
    <t>PARCELA 9</t>
  </si>
  <si>
    <t>PARCELA 27</t>
  </si>
  <si>
    <t>PARCELA 28</t>
  </si>
  <si>
    <t>PARCELA 29</t>
  </si>
  <si>
    <t>PARCELA 30</t>
  </si>
  <si>
    <t>PARCELA 31</t>
  </si>
  <si>
    <t>PARCELA 32</t>
  </si>
  <si>
    <t>PARCELA 33</t>
  </si>
  <si>
    <t>PARCELA 34</t>
  </si>
  <si>
    <t>PARCELA 35</t>
  </si>
  <si>
    <t>PARCELA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</si>
</sst>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&quot;R$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b/>
      <sz val="2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vertAlign val="superscript"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3" fillId="0" borderId="0"/>
    <xf numFmtId="0" fontId="12" fillId="0" borderId="0"/>
    <xf numFmtId="0" fontId="12" fillId="0" borderId="0"/>
    <xf numFmtId="0" fontId="15" fillId="0" borderId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4" fontId="1" fillId="2" borderId="1" xfId="2" applyFont="1" applyFill="1" applyBorder="1" applyAlignment="1">
      <alignment horizontal="center" vertical="center"/>
    </xf>
    <xf numFmtId="43" fontId="3" fillId="0" borderId="0" xfId="1" applyFont="1"/>
    <xf numFmtId="164" fontId="0" fillId="0" borderId="0" xfId="0" applyNumberFormat="1"/>
    <xf numFmtId="0" fontId="7" fillId="0" borderId="2" xfId="0" applyFont="1" applyBorder="1" applyAlignment="1">
      <alignment horizontal="center" vertical="center"/>
    </xf>
    <xf numFmtId="0" fontId="9" fillId="0" borderId="0" xfId="0" applyFont="1"/>
    <xf numFmtId="43" fontId="0" fillId="0" borderId="0" xfId="0" applyNumberFormat="1"/>
    <xf numFmtId="0" fontId="11" fillId="0" borderId="0" xfId="0" applyFont="1" applyAlignment="1">
      <alignment horizontal="center" vertical="center"/>
    </xf>
    <xf numFmtId="0" fontId="0" fillId="0" borderId="0" xfId="0"/>
    <xf numFmtId="0" fontId="17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10" fontId="7" fillId="4" borderId="12" xfId="0" applyNumberFormat="1" applyFont="1" applyFill="1" applyBorder="1" applyAlignment="1">
      <alignment horizontal="center" vertical="center"/>
    </xf>
    <xf numFmtId="10" fontId="7" fillId="4" borderId="20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23" xfId="0" applyFont="1" applyBorder="1" applyAlignment="1">
      <alignment horizontal="center" vertical="center"/>
    </xf>
    <xf numFmtId="10" fontId="7" fillId="0" borderId="23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10" fontId="7" fillId="0" borderId="17" xfId="0" applyNumberFormat="1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10" fontId="7" fillId="4" borderId="22" xfId="0" applyNumberFormat="1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3" xfId="0" applyBorder="1"/>
    <xf numFmtId="0" fontId="0" fillId="0" borderId="6" xfId="0" applyBorder="1"/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4" borderId="6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0" fontId="7" fillId="0" borderId="23" xfId="3" applyNumberFormat="1" applyFont="1" applyBorder="1" applyAlignment="1">
      <alignment horizontal="center" vertical="center"/>
    </xf>
    <xf numFmtId="10" fontId="7" fillId="4" borderId="19" xfId="0" applyNumberFormat="1" applyFont="1" applyFill="1" applyBorder="1" applyAlignment="1">
      <alignment horizontal="center" vertical="center"/>
    </xf>
    <xf numFmtId="10" fontId="7" fillId="4" borderId="23" xfId="0" applyNumberFormat="1" applyFont="1" applyFill="1" applyBorder="1" applyAlignment="1">
      <alignment horizontal="center" vertical="center"/>
    </xf>
    <xf numFmtId="10" fontId="7" fillId="0" borderId="23" xfId="3" applyNumberFormat="1" applyFont="1" applyFill="1" applyBorder="1" applyAlignment="1">
      <alignment horizontal="center" vertical="center"/>
    </xf>
    <xf numFmtId="0" fontId="0" fillId="0" borderId="23" xfId="0" applyBorder="1"/>
    <xf numFmtId="0" fontId="7" fillId="0" borderId="23" xfId="0" applyFont="1" applyBorder="1"/>
    <xf numFmtId="0" fontId="7" fillId="0" borderId="19" xfId="0" applyFont="1" applyBorder="1"/>
    <xf numFmtId="0" fontId="7" fillId="0" borderId="23" xfId="0" applyFont="1" applyFill="1" applyBorder="1" applyAlignment="1">
      <alignment vertical="center"/>
    </xf>
    <xf numFmtId="0" fontId="7" fillId="0" borderId="23" xfId="0" applyFont="1" applyFill="1" applyBorder="1"/>
    <xf numFmtId="0" fontId="7" fillId="0" borderId="23" xfId="0" applyFont="1" applyFill="1" applyBorder="1" applyAlignment="1">
      <alignment horizontal="center"/>
    </xf>
    <xf numFmtId="10" fontId="1" fillId="0" borderId="17" xfId="3" applyNumberFormat="1" applyFont="1" applyFill="1" applyBorder="1" applyAlignment="1">
      <alignment horizontal="center"/>
    </xf>
    <xf numFmtId="10" fontId="1" fillId="0" borderId="23" xfId="3" applyNumberFormat="1" applyFont="1" applyFill="1" applyBorder="1" applyAlignment="1">
      <alignment horizontal="center"/>
    </xf>
    <xf numFmtId="10" fontId="1" fillId="0" borderId="22" xfId="3" applyNumberFormat="1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0" fillId="0" borderId="31" xfId="0" applyBorder="1"/>
    <xf numFmtId="0" fontId="7" fillId="0" borderId="32" xfId="0" applyFont="1" applyBorder="1" applyAlignment="1">
      <alignment horizontal="center"/>
    </xf>
    <xf numFmtId="10" fontId="1" fillId="0" borderId="31" xfId="3" applyNumberFormat="1" applyFont="1" applyFill="1" applyBorder="1"/>
    <xf numFmtId="0" fontId="7" fillId="0" borderId="19" xfId="0" applyFont="1" applyFill="1" applyBorder="1"/>
    <xf numFmtId="0" fontId="7" fillId="0" borderId="15" xfId="0" applyFont="1" applyFill="1" applyBorder="1" applyAlignment="1">
      <alignment horizontal="center"/>
    </xf>
    <xf numFmtId="10" fontId="1" fillId="0" borderId="19" xfId="3" applyNumberFormat="1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/>
    </xf>
    <xf numFmtId="10" fontId="1" fillId="0" borderId="22" xfId="3" applyNumberFormat="1" applyFont="1" applyFill="1" applyBorder="1" applyAlignment="1">
      <alignment horizontal="center"/>
    </xf>
    <xf numFmtId="10" fontId="7" fillId="4" borderId="25" xfId="0" applyNumberFormat="1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10" fontId="7" fillId="4" borderId="22" xfId="3" applyNumberFormat="1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/>
    </xf>
    <xf numFmtId="0" fontId="7" fillId="4" borderId="21" xfId="0" applyFont="1" applyFill="1" applyBorder="1" applyAlignment="1">
      <alignment horizontal="center"/>
    </xf>
    <xf numFmtId="10" fontId="7" fillId="4" borderId="19" xfId="3" applyNumberFormat="1" applyFont="1" applyFill="1" applyBorder="1" applyAlignment="1">
      <alignment horizontal="center" vertical="center"/>
    </xf>
    <xf numFmtId="10" fontId="7" fillId="4" borderId="25" xfId="3" applyNumberFormat="1" applyFont="1" applyFill="1" applyBorder="1" applyAlignment="1">
      <alignment horizontal="center" vertical="center"/>
    </xf>
    <xf numFmtId="10" fontId="7" fillId="4" borderId="23" xfId="3" applyNumberFormat="1" applyFont="1" applyFill="1" applyBorder="1" applyAlignment="1">
      <alignment horizontal="center" vertical="center"/>
    </xf>
    <xf numFmtId="10" fontId="7" fillId="4" borderId="20" xfId="3" applyNumberFormat="1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10" fontId="7" fillId="4" borderId="36" xfId="3" applyNumberFormat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/>
    </xf>
    <xf numFmtId="10" fontId="7" fillId="4" borderId="12" xfId="3" applyNumberFormat="1" applyFont="1" applyFill="1" applyBorder="1" applyAlignment="1">
      <alignment horizontal="center" vertical="center"/>
    </xf>
    <xf numFmtId="10" fontId="1" fillId="0" borderId="23" xfId="3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7" fontId="1" fillId="0" borderId="32" xfId="1" applyNumberFormat="1" applyFont="1" applyBorder="1" applyAlignment="1">
      <alignment horizontal="right"/>
    </xf>
    <xf numFmtId="167" fontId="3" fillId="0" borderId="29" xfId="1" applyNumberFormat="1" applyFont="1" applyBorder="1" applyAlignment="1">
      <alignment horizontal="right"/>
    </xf>
    <xf numFmtId="44" fontId="3" fillId="0" borderId="0" xfId="1" applyNumberFormat="1" applyFont="1" applyBorder="1" applyAlignment="1">
      <alignment horizontal="right"/>
    </xf>
    <xf numFmtId="44" fontId="3" fillId="0" borderId="21" xfId="2" applyNumberFormat="1" applyFont="1" applyBorder="1" applyAlignment="1">
      <alignment horizontal="right" vertical="center"/>
    </xf>
    <xf numFmtId="44" fontId="3" fillId="0" borderId="15" xfId="1" applyNumberFormat="1" applyFont="1" applyBorder="1" applyAlignment="1">
      <alignment horizontal="right"/>
    </xf>
    <xf numFmtId="44" fontId="3" fillId="0" borderId="21" xfId="1" applyNumberFormat="1" applyFont="1" applyBorder="1" applyAlignment="1">
      <alignment horizontal="right"/>
    </xf>
    <xf numFmtId="44" fontId="3" fillId="3" borderId="0" xfId="2" applyNumberFormat="1" applyFont="1" applyFill="1" applyBorder="1" applyAlignment="1">
      <alignment horizontal="right" vertical="center"/>
    </xf>
    <xf numFmtId="44" fontId="3" fillId="3" borderId="0" xfId="1" applyNumberFormat="1" applyFont="1" applyFill="1" applyBorder="1" applyAlignment="1">
      <alignment horizontal="right"/>
    </xf>
    <xf numFmtId="44" fontId="3" fillId="0" borderId="30" xfId="1" applyNumberFormat="1" applyFont="1" applyBorder="1" applyAlignment="1">
      <alignment horizontal="right"/>
    </xf>
    <xf numFmtId="44" fontId="3" fillId="0" borderId="0" xfId="2" applyNumberFormat="1" applyFont="1" applyBorder="1" applyAlignment="1">
      <alignment horizontal="right"/>
    </xf>
    <xf numFmtId="44" fontId="3" fillId="0" borderId="0" xfId="2" applyNumberFormat="1" applyFont="1" applyBorder="1" applyAlignment="1">
      <alignment horizontal="right" vertical="center"/>
    </xf>
    <xf numFmtId="44" fontId="3" fillId="0" borderId="0" xfId="2" applyNumberFormat="1" applyFont="1" applyFill="1" applyBorder="1" applyAlignment="1">
      <alignment horizontal="right"/>
    </xf>
    <xf numFmtId="44" fontId="3" fillId="0" borderId="0" xfId="1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center"/>
    </xf>
    <xf numFmtId="166" fontId="8" fillId="2" borderId="21" xfId="1" applyNumberFormat="1" applyFont="1" applyFill="1" applyBorder="1" applyAlignment="1">
      <alignment vertical="center"/>
    </xf>
    <xf numFmtId="0" fontId="7" fillId="0" borderId="23" xfId="0" applyFont="1" applyFill="1" applyBorder="1" applyAlignment="1"/>
    <xf numFmtId="0" fontId="7" fillId="4" borderId="19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10" fontId="1" fillId="0" borderId="19" xfId="3" applyNumberFormat="1" applyFont="1" applyFill="1" applyBorder="1" applyAlignment="1">
      <alignment horizontal="center" vertical="center"/>
    </xf>
    <xf numFmtId="10" fontId="1" fillId="0" borderId="23" xfId="3" applyNumberFormat="1" applyFont="1" applyFill="1" applyBorder="1" applyAlignment="1">
      <alignment horizontal="center" vertical="center"/>
    </xf>
    <xf numFmtId="10" fontId="1" fillId="0" borderId="20" xfId="3" applyNumberFormat="1" applyFont="1" applyFill="1" applyBorder="1" applyAlignment="1">
      <alignment horizontal="center" vertical="center"/>
    </xf>
    <xf numFmtId="44" fontId="3" fillId="0" borderId="4" xfId="1" applyNumberFormat="1" applyFont="1" applyBorder="1" applyAlignment="1">
      <alignment horizontal="right" vertical="center"/>
    </xf>
    <xf numFmtId="44" fontId="3" fillId="0" borderId="7" xfId="1" applyNumberFormat="1" applyFont="1" applyBorder="1" applyAlignment="1">
      <alignment horizontal="right" vertical="center"/>
    </xf>
    <xf numFmtId="44" fontId="3" fillId="0" borderId="10" xfId="1" applyNumberFormat="1" applyFont="1" applyBorder="1" applyAlignment="1">
      <alignment horizontal="right" vertical="center"/>
    </xf>
    <xf numFmtId="44" fontId="3" fillId="0" borderId="4" xfId="2" applyNumberFormat="1" applyFont="1" applyBorder="1" applyAlignment="1">
      <alignment horizontal="right" vertical="center"/>
    </xf>
    <xf numFmtId="44" fontId="3" fillId="0" borderId="7" xfId="2" applyNumberFormat="1" applyFont="1" applyBorder="1" applyAlignment="1">
      <alignment horizontal="right" vertical="center"/>
    </xf>
    <xf numFmtId="44" fontId="3" fillId="0" borderId="10" xfId="2" applyNumberFormat="1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4" fontId="7" fillId="0" borderId="2" xfId="2" applyFont="1" applyBorder="1" applyAlignment="1">
      <alignment horizontal="center" vertical="center"/>
    </xf>
    <xf numFmtId="44" fontId="7" fillId="0" borderId="5" xfId="2" applyFont="1" applyBorder="1" applyAlignment="1">
      <alignment horizontal="center" vertical="center"/>
    </xf>
    <xf numFmtId="44" fontId="7" fillId="0" borderId="8" xfId="2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4" fontId="3" fillId="0" borderId="15" xfId="1" applyNumberFormat="1" applyFont="1" applyBorder="1" applyAlignment="1">
      <alignment horizontal="right" vertical="center"/>
    </xf>
    <xf numFmtId="44" fontId="3" fillId="0" borderId="16" xfId="1" applyNumberFormat="1" applyFont="1" applyBorder="1" applyAlignment="1">
      <alignment horizontal="right" vertical="center"/>
    </xf>
    <xf numFmtId="43" fontId="7" fillId="0" borderId="2" xfId="1" applyFont="1" applyBorder="1" applyAlignment="1">
      <alignment horizontal="center" vertical="center"/>
    </xf>
    <xf numFmtId="43" fontId="7" fillId="0" borderId="5" xfId="1" applyFont="1" applyBorder="1" applyAlignment="1">
      <alignment horizontal="center" vertical="center"/>
    </xf>
    <xf numFmtId="43" fontId="7" fillId="0" borderId="8" xfId="1" applyFont="1" applyBorder="1" applyAlignment="1">
      <alignment horizontal="center" vertical="center"/>
    </xf>
  </cellXfs>
  <cellStyles count="18">
    <cellStyle name="Comma" xfId="1" builtinId="3"/>
    <cellStyle name="Comma 2" xfId="4"/>
    <cellStyle name="Comma 2 2" xfId="5"/>
    <cellStyle name="Comma 3" xfId="6"/>
    <cellStyle name="Currency" xfId="2" builtinId="4"/>
    <cellStyle name="Currency 2" xfId="7"/>
    <cellStyle name="Currency 2 2" xfId="8"/>
    <cellStyle name="Currency 3" xfId="9"/>
    <cellStyle name="Indefinido" xfId="10"/>
    <cellStyle name="Normal" xfId="0" builtinId="0"/>
    <cellStyle name="Normal 2" xfId="11"/>
    <cellStyle name="Normal 2 2" xfId="12"/>
    <cellStyle name="Normal 3" xfId="13"/>
    <cellStyle name="Percent" xfId="3" builtinId="5"/>
    <cellStyle name="Percent 2" xfId="14"/>
    <cellStyle name="Percent 3" xfId="15"/>
    <cellStyle name="Porcentagem 2" xfId="16"/>
    <cellStyle name="Vírgula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0</xdr:row>
      <xdr:rowOff>95250</xdr:rowOff>
    </xdr:from>
    <xdr:to>
      <xdr:col>0</xdr:col>
      <xdr:colOff>1095376</xdr:colOff>
      <xdr:row>5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95250"/>
          <a:ext cx="10668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2"/>
  <sheetViews>
    <sheetView tabSelected="1" workbookViewId="0">
      <selection activeCell="D184" sqref="D184"/>
    </sheetView>
  </sheetViews>
  <sheetFormatPr defaultRowHeight="15" x14ac:dyDescent="0.25"/>
  <cols>
    <col min="1" max="1" width="9" customWidth="1"/>
    <col min="2" max="2" width="13.28515625" customWidth="1"/>
    <col min="3" max="3" width="12.42578125" style="9" customWidth="1"/>
    <col min="4" max="4" width="16.28515625" customWidth="1"/>
    <col min="5" max="5" width="8.28515625" style="9" bestFit="1" customWidth="1"/>
    <col min="6" max="6" width="13.42578125" customWidth="1"/>
    <col min="7" max="7" width="25" customWidth="1"/>
    <col min="8" max="8" width="23.5703125" style="3" customWidth="1"/>
    <col min="9" max="9" width="27.28515625" bestFit="1" customWidth="1"/>
    <col min="10" max="10" width="18.85546875" bestFit="1" customWidth="1"/>
    <col min="257" max="257" width="14.28515625" customWidth="1"/>
    <col min="258" max="258" width="17.140625" customWidth="1"/>
    <col min="259" max="259" width="14.28515625" customWidth="1"/>
    <col min="260" max="260" width="27.42578125" customWidth="1"/>
    <col min="261" max="261" width="20.5703125" bestFit="1" customWidth="1"/>
    <col min="262" max="262" width="31.7109375" customWidth="1"/>
    <col min="263" max="263" width="10.85546875" customWidth="1"/>
    <col min="264" max="264" width="27.140625" bestFit="1" customWidth="1"/>
    <col min="265" max="265" width="27.28515625" bestFit="1" customWidth="1"/>
    <col min="266" max="266" width="18.85546875" bestFit="1" customWidth="1"/>
    <col min="513" max="513" width="14.28515625" customWidth="1"/>
    <col min="514" max="514" width="17.140625" customWidth="1"/>
    <col min="515" max="515" width="14.28515625" customWidth="1"/>
    <col min="516" max="516" width="27.42578125" customWidth="1"/>
    <col min="517" max="517" width="20.5703125" bestFit="1" customWidth="1"/>
    <col min="518" max="518" width="31.7109375" customWidth="1"/>
    <col min="519" max="519" width="10.85546875" customWidth="1"/>
    <col min="520" max="520" width="27.140625" bestFit="1" customWidth="1"/>
    <col min="521" max="521" width="27.28515625" bestFit="1" customWidth="1"/>
    <col min="522" max="522" width="18.85546875" bestFit="1" customWidth="1"/>
    <col min="769" max="769" width="14.28515625" customWidth="1"/>
    <col min="770" max="770" width="17.140625" customWidth="1"/>
    <col min="771" max="771" width="14.28515625" customWidth="1"/>
    <col min="772" max="772" width="27.42578125" customWidth="1"/>
    <col min="773" max="773" width="20.5703125" bestFit="1" customWidth="1"/>
    <col min="774" max="774" width="31.7109375" customWidth="1"/>
    <col min="775" max="775" width="10.85546875" customWidth="1"/>
    <col min="776" max="776" width="27.140625" bestFit="1" customWidth="1"/>
    <col min="777" max="777" width="27.28515625" bestFit="1" customWidth="1"/>
    <col min="778" max="778" width="18.85546875" bestFit="1" customWidth="1"/>
    <col min="1025" max="1025" width="14.28515625" customWidth="1"/>
    <col min="1026" max="1026" width="17.140625" customWidth="1"/>
    <col min="1027" max="1027" width="14.28515625" customWidth="1"/>
    <col min="1028" max="1028" width="27.42578125" customWidth="1"/>
    <col min="1029" max="1029" width="20.5703125" bestFit="1" customWidth="1"/>
    <col min="1030" max="1030" width="31.7109375" customWidth="1"/>
    <col min="1031" max="1031" width="10.85546875" customWidth="1"/>
    <col min="1032" max="1032" width="27.140625" bestFit="1" customWidth="1"/>
    <col min="1033" max="1033" width="27.28515625" bestFit="1" customWidth="1"/>
    <col min="1034" max="1034" width="18.85546875" bestFit="1" customWidth="1"/>
    <col min="1281" max="1281" width="14.28515625" customWidth="1"/>
    <col min="1282" max="1282" width="17.140625" customWidth="1"/>
    <col min="1283" max="1283" width="14.28515625" customWidth="1"/>
    <col min="1284" max="1284" width="27.42578125" customWidth="1"/>
    <col min="1285" max="1285" width="20.5703125" bestFit="1" customWidth="1"/>
    <col min="1286" max="1286" width="31.7109375" customWidth="1"/>
    <col min="1287" max="1287" width="10.85546875" customWidth="1"/>
    <col min="1288" max="1288" width="27.140625" bestFit="1" customWidth="1"/>
    <col min="1289" max="1289" width="27.28515625" bestFit="1" customWidth="1"/>
    <col min="1290" max="1290" width="18.85546875" bestFit="1" customWidth="1"/>
    <col min="1537" max="1537" width="14.28515625" customWidth="1"/>
    <col min="1538" max="1538" width="17.140625" customWidth="1"/>
    <col min="1539" max="1539" width="14.28515625" customWidth="1"/>
    <col min="1540" max="1540" width="27.42578125" customWidth="1"/>
    <col min="1541" max="1541" width="20.5703125" bestFit="1" customWidth="1"/>
    <col min="1542" max="1542" width="31.7109375" customWidth="1"/>
    <col min="1543" max="1543" width="10.85546875" customWidth="1"/>
    <col min="1544" max="1544" width="27.140625" bestFit="1" customWidth="1"/>
    <col min="1545" max="1545" width="27.28515625" bestFit="1" customWidth="1"/>
    <col min="1546" max="1546" width="18.85546875" bestFit="1" customWidth="1"/>
    <col min="1793" max="1793" width="14.28515625" customWidth="1"/>
    <col min="1794" max="1794" width="17.140625" customWidth="1"/>
    <col min="1795" max="1795" width="14.28515625" customWidth="1"/>
    <col min="1796" max="1796" width="27.42578125" customWidth="1"/>
    <col min="1797" max="1797" width="20.5703125" bestFit="1" customWidth="1"/>
    <col min="1798" max="1798" width="31.7109375" customWidth="1"/>
    <col min="1799" max="1799" width="10.85546875" customWidth="1"/>
    <col min="1800" max="1800" width="27.140625" bestFit="1" customWidth="1"/>
    <col min="1801" max="1801" width="27.28515625" bestFit="1" customWidth="1"/>
    <col min="1802" max="1802" width="18.85546875" bestFit="1" customWidth="1"/>
    <col min="2049" max="2049" width="14.28515625" customWidth="1"/>
    <col min="2050" max="2050" width="17.140625" customWidth="1"/>
    <col min="2051" max="2051" width="14.28515625" customWidth="1"/>
    <col min="2052" max="2052" width="27.42578125" customWidth="1"/>
    <col min="2053" max="2053" width="20.5703125" bestFit="1" customWidth="1"/>
    <col min="2054" max="2054" width="31.7109375" customWidth="1"/>
    <col min="2055" max="2055" width="10.85546875" customWidth="1"/>
    <col min="2056" max="2056" width="27.140625" bestFit="1" customWidth="1"/>
    <col min="2057" max="2057" width="27.28515625" bestFit="1" customWidth="1"/>
    <col min="2058" max="2058" width="18.85546875" bestFit="1" customWidth="1"/>
    <col min="2305" max="2305" width="14.28515625" customWidth="1"/>
    <col min="2306" max="2306" width="17.140625" customWidth="1"/>
    <col min="2307" max="2307" width="14.28515625" customWidth="1"/>
    <col min="2308" max="2308" width="27.42578125" customWidth="1"/>
    <col min="2309" max="2309" width="20.5703125" bestFit="1" customWidth="1"/>
    <col min="2310" max="2310" width="31.7109375" customWidth="1"/>
    <col min="2311" max="2311" width="10.85546875" customWidth="1"/>
    <col min="2312" max="2312" width="27.140625" bestFit="1" customWidth="1"/>
    <col min="2313" max="2313" width="27.28515625" bestFit="1" customWidth="1"/>
    <col min="2314" max="2314" width="18.85546875" bestFit="1" customWidth="1"/>
    <col min="2561" max="2561" width="14.28515625" customWidth="1"/>
    <col min="2562" max="2562" width="17.140625" customWidth="1"/>
    <col min="2563" max="2563" width="14.28515625" customWidth="1"/>
    <col min="2564" max="2564" width="27.42578125" customWidth="1"/>
    <col min="2565" max="2565" width="20.5703125" bestFit="1" customWidth="1"/>
    <col min="2566" max="2566" width="31.7109375" customWidth="1"/>
    <col min="2567" max="2567" width="10.85546875" customWidth="1"/>
    <col min="2568" max="2568" width="27.140625" bestFit="1" customWidth="1"/>
    <col min="2569" max="2569" width="27.28515625" bestFit="1" customWidth="1"/>
    <col min="2570" max="2570" width="18.85546875" bestFit="1" customWidth="1"/>
    <col min="2817" max="2817" width="14.28515625" customWidth="1"/>
    <col min="2818" max="2818" width="17.140625" customWidth="1"/>
    <col min="2819" max="2819" width="14.28515625" customWidth="1"/>
    <col min="2820" max="2820" width="27.42578125" customWidth="1"/>
    <col min="2821" max="2821" width="20.5703125" bestFit="1" customWidth="1"/>
    <col min="2822" max="2822" width="31.7109375" customWidth="1"/>
    <col min="2823" max="2823" width="10.85546875" customWidth="1"/>
    <col min="2824" max="2824" width="27.140625" bestFit="1" customWidth="1"/>
    <col min="2825" max="2825" width="27.28515625" bestFit="1" customWidth="1"/>
    <col min="2826" max="2826" width="18.85546875" bestFit="1" customWidth="1"/>
    <col min="3073" max="3073" width="14.28515625" customWidth="1"/>
    <col min="3074" max="3074" width="17.140625" customWidth="1"/>
    <col min="3075" max="3075" width="14.28515625" customWidth="1"/>
    <col min="3076" max="3076" width="27.42578125" customWidth="1"/>
    <col min="3077" max="3077" width="20.5703125" bestFit="1" customWidth="1"/>
    <col min="3078" max="3078" width="31.7109375" customWidth="1"/>
    <col min="3079" max="3079" width="10.85546875" customWidth="1"/>
    <col min="3080" max="3080" width="27.140625" bestFit="1" customWidth="1"/>
    <col min="3081" max="3081" width="27.28515625" bestFit="1" customWidth="1"/>
    <col min="3082" max="3082" width="18.85546875" bestFit="1" customWidth="1"/>
    <col min="3329" max="3329" width="14.28515625" customWidth="1"/>
    <col min="3330" max="3330" width="17.140625" customWidth="1"/>
    <col min="3331" max="3331" width="14.28515625" customWidth="1"/>
    <col min="3332" max="3332" width="27.42578125" customWidth="1"/>
    <col min="3333" max="3333" width="20.5703125" bestFit="1" customWidth="1"/>
    <col min="3334" max="3334" width="31.7109375" customWidth="1"/>
    <col min="3335" max="3335" width="10.85546875" customWidth="1"/>
    <col min="3336" max="3336" width="27.140625" bestFit="1" customWidth="1"/>
    <col min="3337" max="3337" width="27.28515625" bestFit="1" customWidth="1"/>
    <col min="3338" max="3338" width="18.85546875" bestFit="1" customWidth="1"/>
    <col min="3585" max="3585" width="14.28515625" customWidth="1"/>
    <col min="3586" max="3586" width="17.140625" customWidth="1"/>
    <col min="3587" max="3587" width="14.28515625" customWidth="1"/>
    <col min="3588" max="3588" width="27.42578125" customWidth="1"/>
    <col min="3589" max="3589" width="20.5703125" bestFit="1" customWidth="1"/>
    <col min="3590" max="3590" width="31.7109375" customWidth="1"/>
    <col min="3591" max="3591" width="10.85546875" customWidth="1"/>
    <col min="3592" max="3592" width="27.140625" bestFit="1" customWidth="1"/>
    <col min="3593" max="3593" width="27.28515625" bestFit="1" customWidth="1"/>
    <col min="3594" max="3594" width="18.85546875" bestFit="1" customWidth="1"/>
    <col min="3841" max="3841" width="14.28515625" customWidth="1"/>
    <col min="3842" max="3842" width="17.140625" customWidth="1"/>
    <col min="3843" max="3843" width="14.28515625" customWidth="1"/>
    <col min="3844" max="3844" width="27.42578125" customWidth="1"/>
    <col min="3845" max="3845" width="20.5703125" bestFit="1" customWidth="1"/>
    <col min="3846" max="3846" width="31.7109375" customWidth="1"/>
    <col min="3847" max="3847" width="10.85546875" customWidth="1"/>
    <col min="3848" max="3848" width="27.140625" bestFit="1" customWidth="1"/>
    <col min="3849" max="3849" width="27.28515625" bestFit="1" customWidth="1"/>
    <col min="3850" max="3850" width="18.85546875" bestFit="1" customWidth="1"/>
    <col min="4097" max="4097" width="14.28515625" customWidth="1"/>
    <col min="4098" max="4098" width="17.140625" customWidth="1"/>
    <col min="4099" max="4099" width="14.28515625" customWidth="1"/>
    <col min="4100" max="4100" width="27.42578125" customWidth="1"/>
    <col min="4101" max="4101" width="20.5703125" bestFit="1" customWidth="1"/>
    <col min="4102" max="4102" width="31.7109375" customWidth="1"/>
    <col min="4103" max="4103" width="10.85546875" customWidth="1"/>
    <col min="4104" max="4104" width="27.140625" bestFit="1" customWidth="1"/>
    <col min="4105" max="4105" width="27.28515625" bestFit="1" customWidth="1"/>
    <col min="4106" max="4106" width="18.85546875" bestFit="1" customWidth="1"/>
    <col min="4353" max="4353" width="14.28515625" customWidth="1"/>
    <col min="4354" max="4354" width="17.140625" customWidth="1"/>
    <col min="4355" max="4355" width="14.28515625" customWidth="1"/>
    <col min="4356" max="4356" width="27.42578125" customWidth="1"/>
    <col min="4357" max="4357" width="20.5703125" bestFit="1" customWidth="1"/>
    <col min="4358" max="4358" width="31.7109375" customWidth="1"/>
    <col min="4359" max="4359" width="10.85546875" customWidth="1"/>
    <col min="4360" max="4360" width="27.140625" bestFit="1" customWidth="1"/>
    <col min="4361" max="4361" width="27.28515625" bestFit="1" customWidth="1"/>
    <col min="4362" max="4362" width="18.85546875" bestFit="1" customWidth="1"/>
    <col min="4609" max="4609" width="14.28515625" customWidth="1"/>
    <col min="4610" max="4610" width="17.140625" customWidth="1"/>
    <col min="4611" max="4611" width="14.28515625" customWidth="1"/>
    <col min="4612" max="4612" width="27.42578125" customWidth="1"/>
    <col min="4613" max="4613" width="20.5703125" bestFit="1" customWidth="1"/>
    <col min="4614" max="4614" width="31.7109375" customWidth="1"/>
    <col min="4615" max="4615" width="10.85546875" customWidth="1"/>
    <col min="4616" max="4616" width="27.140625" bestFit="1" customWidth="1"/>
    <col min="4617" max="4617" width="27.28515625" bestFit="1" customWidth="1"/>
    <col min="4618" max="4618" width="18.85546875" bestFit="1" customWidth="1"/>
    <col min="4865" max="4865" width="14.28515625" customWidth="1"/>
    <col min="4866" max="4866" width="17.140625" customWidth="1"/>
    <col min="4867" max="4867" width="14.28515625" customWidth="1"/>
    <col min="4868" max="4868" width="27.42578125" customWidth="1"/>
    <col min="4869" max="4869" width="20.5703125" bestFit="1" customWidth="1"/>
    <col min="4870" max="4870" width="31.7109375" customWidth="1"/>
    <col min="4871" max="4871" width="10.85546875" customWidth="1"/>
    <col min="4872" max="4872" width="27.140625" bestFit="1" customWidth="1"/>
    <col min="4873" max="4873" width="27.28515625" bestFit="1" customWidth="1"/>
    <col min="4874" max="4874" width="18.85546875" bestFit="1" customWidth="1"/>
    <col min="5121" max="5121" width="14.28515625" customWidth="1"/>
    <col min="5122" max="5122" width="17.140625" customWidth="1"/>
    <col min="5123" max="5123" width="14.28515625" customWidth="1"/>
    <col min="5124" max="5124" width="27.42578125" customWidth="1"/>
    <col min="5125" max="5125" width="20.5703125" bestFit="1" customWidth="1"/>
    <col min="5126" max="5126" width="31.7109375" customWidth="1"/>
    <col min="5127" max="5127" width="10.85546875" customWidth="1"/>
    <col min="5128" max="5128" width="27.140625" bestFit="1" customWidth="1"/>
    <col min="5129" max="5129" width="27.28515625" bestFit="1" customWidth="1"/>
    <col min="5130" max="5130" width="18.85546875" bestFit="1" customWidth="1"/>
    <col min="5377" max="5377" width="14.28515625" customWidth="1"/>
    <col min="5378" max="5378" width="17.140625" customWidth="1"/>
    <col min="5379" max="5379" width="14.28515625" customWidth="1"/>
    <col min="5380" max="5380" width="27.42578125" customWidth="1"/>
    <col min="5381" max="5381" width="20.5703125" bestFit="1" customWidth="1"/>
    <col min="5382" max="5382" width="31.7109375" customWidth="1"/>
    <col min="5383" max="5383" width="10.85546875" customWidth="1"/>
    <col min="5384" max="5384" width="27.140625" bestFit="1" customWidth="1"/>
    <col min="5385" max="5385" width="27.28515625" bestFit="1" customWidth="1"/>
    <col min="5386" max="5386" width="18.85546875" bestFit="1" customWidth="1"/>
    <col min="5633" max="5633" width="14.28515625" customWidth="1"/>
    <col min="5634" max="5634" width="17.140625" customWidth="1"/>
    <col min="5635" max="5635" width="14.28515625" customWidth="1"/>
    <col min="5636" max="5636" width="27.42578125" customWidth="1"/>
    <col min="5637" max="5637" width="20.5703125" bestFit="1" customWidth="1"/>
    <col min="5638" max="5638" width="31.7109375" customWidth="1"/>
    <col min="5639" max="5639" width="10.85546875" customWidth="1"/>
    <col min="5640" max="5640" width="27.140625" bestFit="1" customWidth="1"/>
    <col min="5641" max="5641" width="27.28515625" bestFit="1" customWidth="1"/>
    <col min="5642" max="5642" width="18.85546875" bestFit="1" customWidth="1"/>
    <col min="5889" max="5889" width="14.28515625" customWidth="1"/>
    <col min="5890" max="5890" width="17.140625" customWidth="1"/>
    <col min="5891" max="5891" width="14.28515625" customWidth="1"/>
    <col min="5892" max="5892" width="27.42578125" customWidth="1"/>
    <col min="5893" max="5893" width="20.5703125" bestFit="1" customWidth="1"/>
    <col min="5894" max="5894" width="31.7109375" customWidth="1"/>
    <col min="5895" max="5895" width="10.85546875" customWidth="1"/>
    <col min="5896" max="5896" width="27.140625" bestFit="1" customWidth="1"/>
    <col min="5897" max="5897" width="27.28515625" bestFit="1" customWidth="1"/>
    <col min="5898" max="5898" width="18.85546875" bestFit="1" customWidth="1"/>
    <col min="6145" max="6145" width="14.28515625" customWidth="1"/>
    <col min="6146" max="6146" width="17.140625" customWidth="1"/>
    <col min="6147" max="6147" width="14.28515625" customWidth="1"/>
    <col min="6148" max="6148" width="27.42578125" customWidth="1"/>
    <col min="6149" max="6149" width="20.5703125" bestFit="1" customWidth="1"/>
    <col min="6150" max="6150" width="31.7109375" customWidth="1"/>
    <col min="6151" max="6151" width="10.85546875" customWidth="1"/>
    <col min="6152" max="6152" width="27.140625" bestFit="1" customWidth="1"/>
    <col min="6153" max="6153" width="27.28515625" bestFit="1" customWidth="1"/>
    <col min="6154" max="6154" width="18.85546875" bestFit="1" customWidth="1"/>
    <col min="6401" max="6401" width="14.28515625" customWidth="1"/>
    <col min="6402" max="6402" width="17.140625" customWidth="1"/>
    <col min="6403" max="6403" width="14.28515625" customWidth="1"/>
    <col min="6404" max="6404" width="27.42578125" customWidth="1"/>
    <col min="6405" max="6405" width="20.5703125" bestFit="1" customWidth="1"/>
    <col min="6406" max="6406" width="31.7109375" customWidth="1"/>
    <col min="6407" max="6407" width="10.85546875" customWidth="1"/>
    <col min="6408" max="6408" width="27.140625" bestFit="1" customWidth="1"/>
    <col min="6409" max="6409" width="27.28515625" bestFit="1" customWidth="1"/>
    <col min="6410" max="6410" width="18.85546875" bestFit="1" customWidth="1"/>
    <col min="6657" max="6657" width="14.28515625" customWidth="1"/>
    <col min="6658" max="6658" width="17.140625" customWidth="1"/>
    <col min="6659" max="6659" width="14.28515625" customWidth="1"/>
    <col min="6660" max="6660" width="27.42578125" customWidth="1"/>
    <col min="6661" max="6661" width="20.5703125" bestFit="1" customWidth="1"/>
    <col min="6662" max="6662" width="31.7109375" customWidth="1"/>
    <col min="6663" max="6663" width="10.85546875" customWidth="1"/>
    <col min="6664" max="6664" width="27.140625" bestFit="1" customWidth="1"/>
    <col min="6665" max="6665" width="27.28515625" bestFit="1" customWidth="1"/>
    <col min="6666" max="6666" width="18.85546875" bestFit="1" customWidth="1"/>
    <col min="6913" max="6913" width="14.28515625" customWidth="1"/>
    <col min="6914" max="6914" width="17.140625" customWidth="1"/>
    <col min="6915" max="6915" width="14.28515625" customWidth="1"/>
    <col min="6916" max="6916" width="27.42578125" customWidth="1"/>
    <col min="6917" max="6917" width="20.5703125" bestFit="1" customWidth="1"/>
    <col min="6918" max="6918" width="31.7109375" customWidth="1"/>
    <col min="6919" max="6919" width="10.85546875" customWidth="1"/>
    <col min="6920" max="6920" width="27.140625" bestFit="1" customWidth="1"/>
    <col min="6921" max="6921" width="27.28515625" bestFit="1" customWidth="1"/>
    <col min="6922" max="6922" width="18.85546875" bestFit="1" customWidth="1"/>
    <col min="7169" max="7169" width="14.28515625" customWidth="1"/>
    <col min="7170" max="7170" width="17.140625" customWidth="1"/>
    <col min="7171" max="7171" width="14.28515625" customWidth="1"/>
    <col min="7172" max="7172" width="27.42578125" customWidth="1"/>
    <col min="7173" max="7173" width="20.5703125" bestFit="1" customWidth="1"/>
    <col min="7174" max="7174" width="31.7109375" customWidth="1"/>
    <col min="7175" max="7175" width="10.85546875" customWidth="1"/>
    <col min="7176" max="7176" width="27.140625" bestFit="1" customWidth="1"/>
    <col min="7177" max="7177" width="27.28515625" bestFit="1" customWidth="1"/>
    <col min="7178" max="7178" width="18.85546875" bestFit="1" customWidth="1"/>
    <col min="7425" max="7425" width="14.28515625" customWidth="1"/>
    <col min="7426" max="7426" width="17.140625" customWidth="1"/>
    <col min="7427" max="7427" width="14.28515625" customWidth="1"/>
    <col min="7428" max="7428" width="27.42578125" customWidth="1"/>
    <col min="7429" max="7429" width="20.5703125" bestFit="1" customWidth="1"/>
    <col min="7430" max="7430" width="31.7109375" customWidth="1"/>
    <col min="7431" max="7431" width="10.85546875" customWidth="1"/>
    <col min="7432" max="7432" width="27.140625" bestFit="1" customWidth="1"/>
    <col min="7433" max="7433" width="27.28515625" bestFit="1" customWidth="1"/>
    <col min="7434" max="7434" width="18.85546875" bestFit="1" customWidth="1"/>
    <col min="7681" max="7681" width="14.28515625" customWidth="1"/>
    <col min="7682" max="7682" width="17.140625" customWidth="1"/>
    <col min="7683" max="7683" width="14.28515625" customWidth="1"/>
    <col min="7684" max="7684" width="27.42578125" customWidth="1"/>
    <col min="7685" max="7685" width="20.5703125" bestFit="1" customWidth="1"/>
    <col min="7686" max="7686" width="31.7109375" customWidth="1"/>
    <col min="7687" max="7687" width="10.85546875" customWidth="1"/>
    <col min="7688" max="7688" width="27.140625" bestFit="1" customWidth="1"/>
    <col min="7689" max="7689" width="27.28515625" bestFit="1" customWidth="1"/>
    <col min="7690" max="7690" width="18.85546875" bestFit="1" customWidth="1"/>
    <col min="7937" max="7937" width="14.28515625" customWidth="1"/>
    <col min="7938" max="7938" width="17.140625" customWidth="1"/>
    <col min="7939" max="7939" width="14.28515625" customWidth="1"/>
    <col min="7940" max="7940" width="27.42578125" customWidth="1"/>
    <col min="7941" max="7941" width="20.5703125" bestFit="1" customWidth="1"/>
    <col min="7942" max="7942" width="31.7109375" customWidth="1"/>
    <col min="7943" max="7943" width="10.85546875" customWidth="1"/>
    <col min="7944" max="7944" width="27.140625" bestFit="1" customWidth="1"/>
    <col min="7945" max="7945" width="27.28515625" bestFit="1" customWidth="1"/>
    <col min="7946" max="7946" width="18.85546875" bestFit="1" customWidth="1"/>
    <col min="8193" max="8193" width="14.28515625" customWidth="1"/>
    <col min="8194" max="8194" width="17.140625" customWidth="1"/>
    <col min="8195" max="8195" width="14.28515625" customWidth="1"/>
    <col min="8196" max="8196" width="27.42578125" customWidth="1"/>
    <col min="8197" max="8197" width="20.5703125" bestFit="1" customWidth="1"/>
    <col min="8198" max="8198" width="31.7109375" customWidth="1"/>
    <col min="8199" max="8199" width="10.85546875" customWidth="1"/>
    <col min="8200" max="8200" width="27.140625" bestFit="1" customWidth="1"/>
    <col min="8201" max="8201" width="27.28515625" bestFit="1" customWidth="1"/>
    <col min="8202" max="8202" width="18.85546875" bestFit="1" customWidth="1"/>
    <col min="8449" max="8449" width="14.28515625" customWidth="1"/>
    <col min="8450" max="8450" width="17.140625" customWidth="1"/>
    <col min="8451" max="8451" width="14.28515625" customWidth="1"/>
    <col min="8452" max="8452" width="27.42578125" customWidth="1"/>
    <col min="8453" max="8453" width="20.5703125" bestFit="1" customWidth="1"/>
    <col min="8454" max="8454" width="31.7109375" customWidth="1"/>
    <col min="8455" max="8455" width="10.85546875" customWidth="1"/>
    <col min="8456" max="8456" width="27.140625" bestFit="1" customWidth="1"/>
    <col min="8457" max="8457" width="27.28515625" bestFit="1" customWidth="1"/>
    <col min="8458" max="8458" width="18.85546875" bestFit="1" customWidth="1"/>
    <col min="8705" max="8705" width="14.28515625" customWidth="1"/>
    <col min="8706" max="8706" width="17.140625" customWidth="1"/>
    <col min="8707" max="8707" width="14.28515625" customWidth="1"/>
    <col min="8708" max="8708" width="27.42578125" customWidth="1"/>
    <col min="8709" max="8709" width="20.5703125" bestFit="1" customWidth="1"/>
    <col min="8710" max="8710" width="31.7109375" customWidth="1"/>
    <col min="8711" max="8711" width="10.85546875" customWidth="1"/>
    <col min="8712" max="8712" width="27.140625" bestFit="1" customWidth="1"/>
    <col min="8713" max="8713" width="27.28515625" bestFit="1" customWidth="1"/>
    <col min="8714" max="8714" width="18.85546875" bestFit="1" customWidth="1"/>
    <col min="8961" max="8961" width="14.28515625" customWidth="1"/>
    <col min="8962" max="8962" width="17.140625" customWidth="1"/>
    <col min="8963" max="8963" width="14.28515625" customWidth="1"/>
    <col min="8964" max="8964" width="27.42578125" customWidth="1"/>
    <col min="8965" max="8965" width="20.5703125" bestFit="1" customWidth="1"/>
    <col min="8966" max="8966" width="31.7109375" customWidth="1"/>
    <col min="8967" max="8967" width="10.85546875" customWidth="1"/>
    <col min="8968" max="8968" width="27.140625" bestFit="1" customWidth="1"/>
    <col min="8969" max="8969" width="27.28515625" bestFit="1" customWidth="1"/>
    <col min="8970" max="8970" width="18.85546875" bestFit="1" customWidth="1"/>
    <col min="9217" max="9217" width="14.28515625" customWidth="1"/>
    <col min="9218" max="9218" width="17.140625" customWidth="1"/>
    <col min="9219" max="9219" width="14.28515625" customWidth="1"/>
    <col min="9220" max="9220" width="27.42578125" customWidth="1"/>
    <col min="9221" max="9221" width="20.5703125" bestFit="1" customWidth="1"/>
    <col min="9222" max="9222" width="31.7109375" customWidth="1"/>
    <col min="9223" max="9223" width="10.85546875" customWidth="1"/>
    <col min="9224" max="9224" width="27.140625" bestFit="1" customWidth="1"/>
    <col min="9225" max="9225" width="27.28515625" bestFit="1" customWidth="1"/>
    <col min="9226" max="9226" width="18.85546875" bestFit="1" customWidth="1"/>
    <col min="9473" max="9473" width="14.28515625" customWidth="1"/>
    <col min="9474" max="9474" width="17.140625" customWidth="1"/>
    <col min="9475" max="9475" width="14.28515625" customWidth="1"/>
    <col min="9476" max="9476" width="27.42578125" customWidth="1"/>
    <col min="9477" max="9477" width="20.5703125" bestFit="1" customWidth="1"/>
    <col min="9478" max="9478" width="31.7109375" customWidth="1"/>
    <col min="9479" max="9479" width="10.85546875" customWidth="1"/>
    <col min="9480" max="9480" width="27.140625" bestFit="1" customWidth="1"/>
    <col min="9481" max="9481" width="27.28515625" bestFit="1" customWidth="1"/>
    <col min="9482" max="9482" width="18.85546875" bestFit="1" customWidth="1"/>
    <col min="9729" max="9729" width="14.28515625" customWidth="1"/>
    <col min="9730" max="9730" width="17.140625" customWidth="1"/>
    <col min="9731" max="9731" width="14.28515625" customWidth="1"/>
    <col min="9732" max="9732" width="27.42578125" customWidth="1"/>
    <col min="9733" max="9733" width="20.5703125" bestFit="1" customWidth="1"/>
    <col min="9734" max="9734" width="31.7109375" customWidth="1"/>
    <col min="9735" max="9735" width="10.85546875" customWidth="1"/>
    <col min="9736" max="9736" width="27.140625" bestFit="1" customWidth="1"/>
    <col min="9737" max="9737" width="27.28515625" bestFit="1" customWidth="1"/>
    <col min="9738" max="9738" width="18.85546875" bestFit="1" customWidth="1"/>
    <col min="9985" max="9985" width="14.28515625" customWidth="1"/>
    <col min="9986" max="9986" width="17.140625" customWidth="1"/>
    <col min="9987" max="9987" width="14.28515625" customWidth="1"/>
    <col min="9988" max="9988" width="27.42578125" customWidth="1"/>
    <col min="9989" max="9989" width="20.5703125" bestFit="1" customWidth="1"/>
    <col min="9990" max="9990" width="31.7109375" customWidth="1"/>
    <col min="9991" max="9991" width="10.85546875" customWidth="1"/>
    <col min="9992" max="9992" width="27.140625" bestFit="1" customWidth="1"/>
    <col min="9993" max="9993" width="27.28515625" bestFit="1" customWidth="1"/>
    <col min="9994" max="9994" width="18.85546875" bestFit="1" customWidth="1"/>
    <col min="10241" max="10241" width="14.28515625" customWidth="1"/>
    <col min="10242" max="10242" width="17.140625" customWidth="1"/>
    <col min="10243" max="10243" width="14.28515625" customWidth="1"/>
    <col min="10244" max="10244" width="27.42578125" customWidth="1"/>
    <col min="10245" max="10245" width="20.5703125" bestFit="1" customWidth="1"/>
    <col min="10246" max="10246" width="31.7109375" customWidth="1"/>
    <col min="10247" max="10247" width="10.85546875" customWidth="1"/>
    <col min="10248" max="10248" width="27.140625" bestFit="1" customWidth="1"/>
    <col min="10249" max="10249" width="27.28515625" bestFit="1" customWidth="1"/>
    <col min="10250" max="10250" width="18.85546875" bestFit="1" customWidth="1"/>
    <col min="10497" max="10497" width="14.28515625" customWidth="1"/>
    <col min="10498" max="10498" width="17.140625" customWidth="1"/>
    <col min="10499" max="10499" width="14.28515625" customWidth="1"/>
    <col min="10500" max="10500" width="27.42578125" customWidth="1"/>
    <col min="10501" max="10501" width="20.5703125" bestFit="1" customWidth="1"/>
    <col min="10502" max="10502" width="31.7109375" customWidth="1"/>
    <col min="10503" max="10503" width="10.85546875" customWidth="1"/>
    <col min="10504" max="10504" width="27.140625" bestFit="1" customWidth="1"/>
    <col min="10505" max="10505" width="27.28515625" bestFit="1" customWidth="1"/>
    <col min="10506" max="10506" width="18.85546875" bestFit="1" customWidth="1"/>
    <col min="10753" max="10753" width="14.28515625" customWidth="1"/>
    <col min="10754" max="10754" width="17.140625" customWidth="1"/>
    <col min="10755" max="10755" width="14.28515625" customWidth="1"/>
    <col min="10756" max="10756" width="27.42578125" customWidth="1"/>
    <col min="10757" max="10757" width="20.5703125" bestFit="1" customWidth="1"/>
    <col min="10758" max="10758" width="31.7109375" customWidth="1"/>
    <col min="10759" max="10759" width="10.85546875" customWidth="1"/>
    <col min="10760" max="10760" width="27.140625" bestFit="1" customWidth="1"/>
    <col min="10761" max="10761" width="27.28515625" bestFit="1" customWidth="1"/>
    <col min="10762" max="10762" width="18.85546875" bestFit="1" customWidth="1"/>
    <col min="11009" max="11009" width="14.28515625" customWidth="1"/>
    <col min="11010" max="11010" width="17.140625" customWidth="1"/>
    <col min="11011" max="11011" width="14.28515625" customWidth="1"/>
    <col min="11012" max="11012" width="27.42578125" customWidth="1"/>
    <col min="11013" max="11013" width="20.5703125" bestFit="1" customWidth="1"/>
    <col min="11014" max="11014" width="31.7109375" customWidth="1"/>
    <col min="11015" max="11015" width="10.85546875" customWidth="1"/>
    <col min="11016" max="11016" width="27.140625" bestFit="1" customWidth="1"/>
    <col min="11017" max="11017" width="27.28515625" bestFit="1" customWidth="1"/>
    <col min="11018" max="11018" width="18.85546875" bestFit="1" customWidth="1"/>
    <col min="11265" max="11265" width="14.28515625" customWidth="1"/>
    <col min="11266" max="11266" width="17.140625" customWidth="1"/>
    <col min="11267" max="11267" width="14.28515625" customWidth="1"/>
    <col min="11268" max="11268" width="27.42578125" customWidth="1"/>
    <col min="11269" max="11269" width="20.5703125" bestFit="1" customWidth="1"/>
    <col min="11270" max="11270" width="31.7109375" customWidth="1"/>
    <col min="11271" max="11271" width="10.85546875" customWidth="1"/>
    <col min="11272" max="11272" width="27.140625" bestFit="1" customWidth="1"/>
    <col min="11273" max="11273" width="27.28515625" bestFit="1" customWidth="1"/>
    <col min="11274" max="11274" width="18.85546875" bestFit="1" customWidth="1"/>
    <col min="11521" max="11521" width="14.28515625" customWidth="1"/>
    <col min="11522" max="11522" width="17.140625" customWidth="1"/>
    <col min="11523" max="11523" width="14.28515625" customWidth="1"/>
    <col min="11524" max="11524" width="27.42578125" customWidth="1"/>
    <col min="11525" max="11525" width="20.5703125" bestFit="1" customWidth="1"/>
    <col min="11526" max="11526" width="31.7109375" customWidth="1"/>
    <col min="11527" max="11527" width="10.85546875" customWidth="1"/>
    <col min="11528" max="11528" width="27.140625" bestFit="1" customWidth="1"/>
    <col min="11529" max="11529" width="27.28515625" bestFit="1" customWidth="1"/>
    <col min="11530" max="11530" width="18.85546875" bestFit="1" customWidth="1"/>
    <col min="11777" max="11777" width="14.28515625" customWidth="1"/>
    <col min="11778" max="11778" width="17.140625" customWidth="1"/>
    <col min="11779" max="11779" width="14.28515625" customWidth="1"/>
    <col min="11780" max="11780" width="27.42578125" customWidth="1"/>
    <col min="11781" max="11781" width="20.5703125" bestFit="1" customWidth="1"/>
    <col min="11782" max="11782" width="31.7109375" customWidth="1"/>
    <col min="11783" max="11783" width="10.85546875" customWidth="1"/>
    <col min="11784" max="11784" width="27.140625" bestFit="1" customWidth="1"/>
    <col min="11785" max="11785" width="27.28515625" bestFit="1" customWidth="1"/>
    <col min="11786" max="11786" width="18.85546875" bestFit="1" customWidth="1"/>
    <col min="12033" max="12033" width="14.28515625" customWidth="1"/>
    <col min="12034" max="12034" width="17.140625" customWidth="1"/>
    <col min="12035" max="12035" width="14.28515625" customWidth="1"/>
    <col min="12036" max="12036" width="27.42578125" customWidth="1"/>
    <col min="12037" max="12037" width="20.5703125" bestFit="1" customWidth="1"/>
    <col min="12038" max="12038" width="31.7109375" customWidth="1"/>
    <col min="12039" max="12039" width="10.85546875" customWidth="1"/>
    <col min="12040" max="12040" width="27.140625" bestFit="1" customWidth="1"/>
    <col min="12041" max="12041" width="27.28515625" bestFit="1" customWidth="1"/>
    <col min="12042" max="12042" width="18.85546875" bestFit="1" customWidth="1"/>
    <col min="12289" max="12289" width="14.28515625" customWidth="1"/>
    <col min="12290" max="12290" width="17.140625" customWidth="1"/>
    <col min="12291" max="12291" width="14.28515625" customWidth="1"/>
    <col min="12292" max="12292" width="27.42578125" customWidth="1"/>
    <col min="12293" max="12293" width="20.5703125" bestFit="1" customWidth="1"/>
    <col min="12294" max="12294" width="31.7109375" customWidth="1"/>
    <col min="12295" max="12295" width="10.85546875" customWidth="1"/>
    <col min="12296" max="12296" width="27.140625" bestFit="1" customWidth="1"/>
    <col min="12297" max="12297" width="27.28515625" bestFit="1" customWidth="1"/>
    <col min="12298" max="12298" width="18.85546875" bestFit="1" customWidth="1"/>
    <col min="12545" max="12545" width="14.28515625" customWidth="1"/>
    <col min="12546" max="12546" width="17.140625" customWidth="1"/>
    <col min="12547" max="12547" width="14.28515625" customWidth="1"/>
    <col min="12548" max="12548" width="27.42578125" customWidth="1"/>
    <col min="12549" max="12549" width="20.5703125" bestFit="1" customWidth="1"/>
    <col min="12550" max="12550" width="31.7109375" customWidth="1"/>
    <col min="12551" max="12551" width="10.85546875" customWidth="1"/>
    <col min="12552" max="12552" width="27.140625" bestFit="1" customWidth="1"/>
    <col min="12553" max="12553" width="27.28515625" bestFit="1" customWidth="1"/>
    <col min="12554" max="12554" width="18.85546875" bestFit="1" customWidth="1"/>
    <col min="12801" max="12801" width="14.28515625" customWidth="1"/>
    <col min="12802" max="12802" width="17.140625" customWidth="1"/>
    <col min="12803" max="12803" width="14.28515625" customWidth="1"/>
    <col min="12804" max="12804" width="27.42578125" customWidth="1"/>
    <col min="12805" max="12805" width="20.5703125" bestFit="1" customWidth="1"/>
    <col min="12806" max="12806" width="31.7109375" customWidth="1"/>
    <col min="12807" max="12807" width="10.85546875" customWidth="1"/>
    <col min="12808" max="12808" width="27.140625" bestFit="1" customWidth="1"/>
    <col min="12809" max="12809" width="27.28515625" bestFit="1" customWidth="1"/>
    <col min="12810" max="12810" width="18.85546875" bestFit="1" customWidth="1"/>
    <col min="13057" max="13057" width="14.28515625" customWidth="1"/>
    <col min="13058" max="13058" width="17.140625" customWidth="1"/>
    <col min="13059" max="13059" width="14.28515625" customWidth="1"/>
    <col min="13060" max="13060" width="27.42578125" customWidth="1"/>
    <col min="13061" max="13061" width="20.5703125" bestFit="1" customWidth="1"/>
    <col min="13062" max="13062" width="31.7109375" customWidth="1"/>
    <col min="13063" max="13063" width="10.85546875" customWidth="1"/>
    <col min="13064" max="13064" width="27.140625" bestFit="1" customWidth="1"/>
    <col min="13065" max="13065" width="27.28515625" bestFit="1" customWidth="1"/>
    <col min="13066" max="13066" width="18.85546875" bestFit="1" customWidth="1"/>
    <col min="13313" max="13313" width="14.28515625" customWidth="1"/>
    <col min="13314" max="13314" width="17.140625" customWidth="1"/>
    <col min="13315" max="13315" width="14.28515625" customWidth="1"/>
    <col min="13316" max="13316" width="27.42578125" customWidth="1"/>
    <col min="13317" max="13317" width="20.5703125" bestFit="1" customWidth="1"/>
    <col min="13318" max="13318" width="31.7109375" customWidth="1"/>
    <col min="13319" max="13319" width="10.85546875" customWidth="1"/>
    <col min="13320" max="13320" width="27.140625" bestFit="1" customWidth="1"/>
    <col min="13321" max="13321" width="27.28515625" bestFit="1" customWidth="1"/>
    <col min="13322" max="13322" width="18.85546875" bestFit="1" customWidth="1"/>
    <col min="13569" max="13569" width="14.28515625" customWidth="1"/>
    <col min="13570" max="13570" width="17.140625" customWidth="1"/>
    <col min="13571" max="13571" width="14.28515625" customWidth="1"/>
    <col min="13572" max="13572" width="27.42578125" customWidth="1"/>
    <col min="13573" max="13573" width="20.5703125" bestFit="1" customWidth="1"/>
    <col min="13574" max="13574" width="31.7109375" customWidth="1"/>
    <col min="13575" max="13575" width="10.85546875" customWidth="1"/>
    <col min="13576" max="13576" width="27.140625" bestFit="1" customWidth="1"/>
    <col min="13577" max="13577" width="27.28515625" bestFit="1" customWidth="1"/>
    <col min="13578" max="13578" width="18.85546875" bestFit="1" customWidth="1"/>
    <col min="13825" max="13825" width="14.28515625" customWidth="1"/>
    <col min="13826" max="13826" width="17.140625" customWidth="1"/>
    <col min="13827" max="13827" width="14.28515625" customWidth="1"/>
    <col min="13828" max="13828" width="27.42578125" customWidth="1"/>
    <col min="13829" max="13829" width="20.5703125" bestFit="1" customWidth="1"/>
    <col min="13830" max="13830" width="31.7109375" customWidth="1"/>
    <col min="13831" max="13831" width="10.85546875" customWidth="1"/>
    <col min="13832" max="13832" width="27.140625" bestFit="1" customWidth="1"/>
    <col min="13833" max="13833" width="27.28515625" bestFit="1" customWidth="1"/>
    <col min="13834" max="13834" width="18.85546875" bestFit="1" customWidth="1"/>
    <col min="14081" max="14081" width="14.28515625" customWidth="1"/>
    <col min="14082" max="14082" width="17.140625" customWidth="1"/>
    <col min="14083" max="14083" width="14.28515625" customWidth="1"/>
    <col min="14084" max="14084" width="27.42578125" customWidth="1"/>
    <col min="14085" max="14085" width="20.5703125" bestFit="1" customWidth="1"/>
    <col min="14086" max="14086" width="31.7109375" customWidth="1"/>
    <col min="14087" max="14087" width="10.85546875" customWidth="1"/>
    <col min="14088" max="14088" width="27.140625" bestFit="1" customWidth="1"/>
    <col min="14089" max="14089" width="27.28515625" bestFit="1" customWidth="1"/>
    <col min="14090" max="14090" width="18.85546875" bestFit="1" customWidth="1"/>
    <col min="14337" max="14337" width="14.28515625" customWidth="1"/>
    <col min="14338" max="14338" width="17.140625" customWidth="1"/>
    <col min="14339" max="14339" width="14.28515625" customWidth="1"/>
    <col min="14340" max="14340" width="27.42578125" customWidth="1"/>
    <col min="14341" max="14341" width="20.5703125" bestFit="1" customWidth="1"/>
    <col min="14342" max="14342" width="31.7109375" customWidth="1"/>
    <col min="14343" max="14343" width="10.85546875" customWidth="1"/>
    <col min="14344" max="14344" width="27.140625" bestFit="1" customWidth="1"/>
    <col min="14345" max="14345" width="27.28515625" bestFit="1" customWidth="1"/>
    <col min="14346" max="14346" width="18.85546875" bestFit="1" customWidth="1"/>
    <col min="14593" max="14593" width="14.28515625" customWidth="1"/>
    <col min="14594" max="14594" width="17.140625" customWidth="1"/>
    <col min="14595" max="14595" width="14.28515625" customWidth="1"/>
    <col min="14596" max="14596" width="27.42578125" customWidth="1"/>
    <col min="14597" max="14597" width="20.5703125" bestFit="1" customWidth="1"/>
    <col min="14598" max="14598" width="31.7109375" customWidth="1"/>
    <col min="14599" max="14599" width="10.85546875" customWidth="1"/>
    <col min="14600" max="14600" width="27.140625" bestFit="1" customWidth="1"/>
    <col min="14601" max="14601" width="27.28515625" bestFit="1" customWidth="1"/>
    <col min="14602" max="14602" width="18.85546875" bestFit="1" customWidth="1"/>
    <col min="14849" max="14849" width="14.28515625" customWidth="1"/>
    <col min="14850" max="14850" width="17.140625" customWidth="1"/>
    <col min="14851" max="14851" width="14.28515625" customWidth="1"/>
    <col min="14852" max="14852" width="27.42578125" customWidth="1"/>
    <col min="14853" max="14853" width="20.5703125" bestFit="1" customWidth="1"/>
    <col min="14854" max="14854" width="31.7109375" customWidth="1"/>
    <col min="14855" max="14855" width="10.85546875" customWidth="1"/>
    <col min="14856" max="14856" width="27.140625" bestFit="1" customWidth="1"/>
    <col min="14857" max="14857" width="27.28515625" bestFit="1" customWidth="1"/>
    <col min="14858" max="14858" width="18.85546875" bestFit="1" customWidth="1"/>
    <col min="15105" max="15105" width="14.28515625" customWidth="1"/>
    <col min="15106" max="15106" width="17.140625" customWidth="1"/>
    <col min="15107" max="15107" width="14.28515625" customWidth="1"/>
    <col min="15108" max="15108" width="27.42578125" customWidth="1"/>
    <col min="15109" max="15109" width="20.5703125" bestFit="1" customWidth="1"/>
    <col min="15110" max="15110" width="31.7109375" customWidth="1"/>
    <col min="15111" max="15111" width="10.85546875" customWidth="1"/>
    <col min="15112" max="15112" width="27.140625" bestFit="1" customWidth="1"/>
    <col min="15113" max="15113" width="27.28515625" bestFit="1" customWidth="1"/>
    <col min="15114" max="15114" width="18.85546875" bestFit="1" customWidth="1"/>
    <col min="15361" max="15361" width="14.28515625" customWidth="1"/>
    <col min="15362" max="15362" width="17.140625" customWidth="1"/>
    <col min="15363" max="15363" width="14.28515625" customWidth="1"/>
    <col min="15364" max="15364" width="27.42578125" customWidth="1"/>
    <col min="15365" max="15365" width="20.5703125" bestFit="1" customWidth="1"/>
    <col min="15366" max="15366" width="31.7109375" customWidth="1"/>
    <col min="15367" max="15367" width="10.85546875" customWidth="1"/>
    <col min="15368" max="15368" width="27.140625" bestFit="1" customWidth="1"/>
    <col min="15369" max="15369" width="27.28515625" bestFit="1" customWidth="1"/>
    <col min="15370" max="15370" width="18.85546875" bestFit="1" customWidth="1"/>
    <col min="15617" max="15617" width="14.28515625" customWidth="1"/>
    <col min="15618" max="15618" width="17.140625" customWidth="1"/>
    <col min="15619" max="15619" width="14.28515625" customWidth="1"/>
    <col min="15620" max="15620" width="27.42578125" customWidth="1"/>
    <col min="15621" max="15621" width="20.5703125" bestFit="1" customWidth="1"/>
    <col min="15622" max="15622" width="31.7109375" customWidth="1"/>
    <col min="15623" max="15623" width="10.85546875" customWidth="1"/>
    <col min="15624" max="15624" width="27.140625" bestFit="1" customWidth="1"/>
    <col min="15625" max="15625" width="27.28515625" bestFit="1" customWidth="1"/>
    <col min="15626" max="15626" width="18.85546875" bestFit="1" customWidth="1"/>
    <col min="15873" max="15873" width="14.28515625" customWidth="1"/>
    <col min="15874" max="15874" width="17.140625" customWidth="1"/>
    <col min="15875" max="15875" width="14.28515625" customWidth="1"/>
    <col min="15876" max="15876" width="27.42578125" customWidth="1"/>
    <col min="15877" max="15877" width="20.5703125" bestFit="1" customWidth="1"/>
    <col min="15878" max="15878" width="31.7109375" customWidth="1"/>
    <col min="15879" max="15879" width="10.85546875" customWidth="1"/>
    <col min="15880" max="15880" width="27.140625" bestFit="1" customWidth="1"/>
    <col min="15881" max="15881" width="27.28515625" bestFit="1" customWidth="1"/>
    <col min="15882" max="15882" width="18.85546875" bestFit="1" customWidth="1"/>
    <col min="16129" max="16129" width="14.28515625" customWidth="1"/>
    <col min="16130" max="16130" width="17.140625" customWidth="1"/>
    <col min="16131" max="16131" width="14.28515625" customWidth="1"/>
    <col min="16132" max="16132" width="27.42578125" customWidth="1"/>
    <col min="16133" max="16133" width="20.5703125" bestFit="1" customWidth="1"/>
    <col min="16134" max="16134" width="31.7109375" customWidth="1"/>
    <col min="16135" max="16135" width="10.85546875" customWidth="1"/>
    <col min="16136" max="16136" width="27.140625" bestFit="1" customWidth="1"/>
    <col min="16137" max="16137" width="27.28515625" bestFit="1" customWidth="1"/>
    <col min="16138" max="16138" width="18.85546875" bestFit="1" customWidth="1"/>
  </cols>
  <sheetData>
    <row r="1" spans="1:8" x14ac:dyDescent="0.25">
      <c r="B1" s="9"/>
      <c r="D1" s="8" t="s">
        <v>3</v>
      </c>
      <c r="E1" s="8"/>
    </row>
    <row r="2" spans="1:8" x14ac:dyDescent="0.25">
      <c r="D2" s="8" t="s">
        <v>32</v>
      </c>
      <c r="E2" s="8"/>
    </row>
    <row r="3" spans="1:8" x14ac:dyDescent="0.25">
      <c r="D3" s="8" t="s">
        <v>33</v>
      </c>
      <c r="E3" s="8"/>
    </row>
    <row r="8" spans="1:8" ht="26.25" x14ac:dyDescent="0.4">
      <c r="F8" s="6" t="s">
        <v>2</v>
      </c>
    </row>
    <row r="9" spans="1:8" ht="24" thickBot="1" x14ac:dyDescent="0.4">
      <c r="A9" s="114" t="s">
        <v>23</v>
      </c>
      <c r="B9" s="114"/>
      <c r="C9" s="114"/>
      <c r="D9" s="114"/>
      <c r="E9" s="114"/>
      <c r="F9" s="114"/>
      <c r="G9" s="114"/>
      <c r="H9" s="114"/>
    </row>
    <row r="10" spans="1:8" ht="15.75" thickBot="1" x14ac:dyDescent="0.3">
      <c r="G10" s="1" t="s">
        <v>1</v>
      </c>
      <c r="H10"/>
    </row>
    <row r="11" spans="1:8" ht="15.75" thickBot="1" x14ac:dyDescent="0.3">
      <c r="G11" s="2">
        <v>4469400000</v>
      </c>
      <c r="H11" s="7"/>
    </row>
    <row r="13" spans="1:8" ht="15.75" thickBot="1" x14ac:dyDescent="0.3"/>
    <row r="14" spans="1:8" ht="18.75" customHeight="1" x14ac:dyDescent="0.25">
      <c r="A14" s="37"/>
      <c r="B14" s="115" t="s">
        <v>20</v>
      </c>
      <c r="C14" s="116"/>
      <c r="D14" s="121" t="s">
        <v>34</v>
      </c>
      <c r="E14" s="122"/>
      <c r="F14" s="123"/>
      <c r="G14" s="129" t="s">
        <v>21</v>
      </c>
      <c r="H14" s="130"/>
    </row>
    <row r="15" spans="1:8" x14ac:dyDescent="0.25">
      <c r="A15" s="38"/>
      <c r="B15" s="117"/>
      <c r="C15" s="118"/>
      <c r="D15" s="124"/>
      <c r="E15" s="125"/>
      <c r="F15" s="126"/>
      <c r="G15" s="131"/>
      <c r="H15" s="132"/>
    </row>
    <row r="16" spans="1:8" ht="15.75" thickBot="1" x14ac:dyDescent="0.3">
      <c r="A16" s="38"/>
      <c r="B16" s="119"/>
      <c r="C16" s="120"/>
      <c r="D16" s="127"/>
      <c r="E16" s="128"/>
      <c r="F16" s="126"/>
      <c r="G16" s="131"/>
      <c r="H16" s="132"/>
    </row>
    <row r="17" spans="1:9" x14ac:dyDescent="0.25">
      <c r="A17" s="133" t="s">
        <v>0</v>
      </c>
      <c r="B17" s="5"/>
      <c r="C17" s="21"/>
      <c r="D17" s="136" t="s">
        <v>29</v>
      </c>
      <c r="E17" s="139" t="s">
        <v>30</v>
      </c>
      <c r="F17" s="142" t="s">
        <v>19</v>
      </c>
      <c r="G17" s="96" t="s">
        <v>22</v>
      </c>
      <c r="H17" s="156" t="s">
        <v>43</v>
      </c>
    </row>
    <row r="18" spans="1:9" ht="39" customHeight="1" thickBot="1" x14ac:dyDescent="0.3">
      <c r="A18" s="134"/>
      <c r="B18" s="11" t="s">
        <v>28</v>
      </c>
      <c r="C18" s="18" t="s">
        <v>35</v>
      </c>
      <c r="D18" s="137"/>
      <c r="E18" s="140"/>
      <c r="F18" s="143"/>
      <c r="G18" s="19" t="s">
        <v>34</v>
      </c>
      <c r="H18" s="157"/>
    </row>
    <row r="19" spans="1:9" ht="28.5" customHeight="1" thickBot="1" x14ac:dyDescent="0.3">
      <c r="A19" s="135"/>
      <c r="B19" s="14"/>
      <c r="C19" s="19"/>
      <c r="D19" s="138"/>
      <c r="E19" s="141"/>
      <c r="F19" s="144"/>
      <c r="G19" s="97">
        <f>G11</f>
        <v>4469400000</v>
      </c>
      <c r="H19" s="158"/>
    </row>
    <row r="20" spans="1:9" ht="15.75" thickBot="1" x14ac:dyDescent="0.3">
      <c r="A20" s="146">
        <v>1</v>
      </c>
      <c r="B20" s="36"/>
      <c r="C20" s="57"/>
      <c r="D20" s="58"/>
      <c r="E20" s="59">
        <v>1</v>
      </c>
      <c r="F20" s="60"/>
      <c r="G20" s="83"/>
      <c r="H20" s="150">
        <f>SUM(G20:G33)</f>
        <v>335205000</v>
      </c>
    </row>
    <row r="21" spans="1:9" ht="15.75" thickBot="1" x14ac:dyDescent="0.3">
      <c r="A21" s="134"/>
      <c r="B21" s="25"/>
      <c r="C21" s="34"/>
      <c r="D21" s="12" t="s">
        <v>4</v>
      </c>
      <c r="E21" s="35">
        <v>2</v>
      </c>
      <c r="F21" s="56"/>
      <c r="G21" s="86"/>
      <c r="H21" s="150"/>
    </row>
    <row r="22" spans="1:9" ht="15.75" thickBot="1" x14ac:dyDescent="0.3">
      <c r="A22" s="134"/>
      <c r="B22" s="30"/>
      <c r="C22" s="31"/>
      <c r="D22" s="33"/>
      <c r="E22" s="32">
        <v>3</v>
      </c>
      <c r="F22" s="54"/>
      <c r="G22" s="84"/>
      <c r="H22" s="150"/>
    </row>
    <row r="23" spans="1:9" s="9" customFormat="1" x14ac:dyDescent="0.25">
      <c r="A23" s="134"/>
      <c r="B23" s="15">
        <v>1</v>
      </c>
      <c r="C23" s="16">
        <v>1.4999999999999999E-2</v>
      </c>
      <c r="D23" s="99" t="s">
        <v>5</v>
      </c>
      <c r="E23" s="102">
        <v>4</v>
      </c>
      <c r="F23" s="105">
        <f>SUM(C23:C24)</f>
        <v>3.5000000000000003E-2</v>
      </c>
      <c r="G23" s="154">
        <f>F23*G19</f>
        <v>156429000</v>
      </c>
      <c r="H23" s="150"/>
    </row>
    <row r="24" spans="1:9" ht="15.75" thickBot="1" x14ac:dyDescent="0.3">
      <c r="A24" s="134"/>
      <c r="B24" s="13">
        <v>2</v>
      </c>
      <c r="C24" s="17">
        <v>0.02</v>
      </c>
      <c r="D24" s="101"/>
      <c r="E24" s="104"/>
      <c r="F24" s="107"/>
      <c r="G24" s="155"/>
      <c r="H24" s="150"/>
    </row>
    <row r="25" spans="1:9" ht="15.75" thickBot="1" x14ac:dyDescent="0.3">
      <c r="A25" s="134"/>
      <c r="B25" s="18"/>
      <c r="C25" s="28"/>
      <c r="D25" s="48"/>
      <c r="E25" s="27">
        <v>5</v>
      </c>
      <c r="F25" s="55"/>
      <c r="G25" s="85"/>
      <c r="H25" s="150"/>
    </row>
    <row r="26" spans="1:9" ht="15.75" thickBot="1" x14ac:dyDescent="0.3">
      <c r="A26" s="134"/>
      <c r="B26" s="25"/>
      <c r="C26" s="34"/>
      <c r="D26" s="12" t="s">
        <v>36</v>
      </c>
      <c r="E26" s="35">
        <v>6</v>
      </c>
      <c r="F26" s="56"/>
      <c r="G26" s="86"/>
      <c r="H26" s="150"/>
      <c r="I26" s="4"/>
    </row>
    <row r="27" spans="1:9" ht="15.75" thickBot="1" x14ac:dyDescent="0.3">
      <c r="A27" s="134"/>
      <c r="B27" s="18"/>
      <c r="C27" s="28"/>
      <c r="D27" s="49"/>
      <c r="E27" s="27">
        <v>7</v>
      </c>
      <c r="F27" s="55"/>
      <c r="G27" s="85"/>
      <c r="H27" s="150"/>
    </row>
    <row r="28" spans="1:9" s="9" customFormat="1" x14ac:dyDescent="0.25">
      <c r="A28" s="134"/>
      <c r="B28" s="15">
        <v>3</v>
      </c>
      <c r="C28" s="16">
        <v>0.01</v>
      </c>
      <c r="D28" s="99" t="s">
        <v>6</v>
      </c>
      <c r="E28" s="102">
        <v>8</v>
      </c>
      <c r="F28" s="105">
        <f>SUM(C28:C29)</f>
        <v>2.5000000000000001E-2</v>
      </c>
      <c r="G28" s="154">
        <f>G19*F28</f>
        <v>111735000</v>
      </c>
      <c r="H28" s="150"/>
    </row>
    <row r="29" spans="1:9" ht="15.75" thickBot="1" x14ac:dyDescent="0.3">
      <c r="A29" s="134"/>
      <c r="B29" s="13">
        <v>4</v>
      </c>
      <c r="C29" s="17">
        <v>1.4999999999999999E-2</v>
      </c>
      <c r="D29" s="101"/>
      <c r="E29" s="104">
        <v>8</v>
      </c>
      <c r="F29" s="107"/>
      <c r="G29" s="155"/>
      <c r="H29" s="150"/>
    </row>
    <row r="30" spans="1:9" ht="15.75" thickBot="1" x14ac:dyDescent="0.3">
      <c r="A30" s="134"/>
      <c r="B30" s="24"/>
      <c r="C30" s="29"/>
      <c r="D30" s="23"/>
      <c r="E30" s="20">
        <v>9</v>
      </c>
      <c r="F30" s="55"/>
      <c r="G30" s="85"/>
      <c r="H30" s="150"/>
    </row>
    <row r="31" spans="1:9" ht="15.75" thickBot="1" x14ac:dyDescent="0.3">
      <c r="A31" s="134"/>
      <c r="B31" s="25"/>
      <c r="C31" s="34"/>
      <c r="D31" s="12" t="s">
        <v>7</v>
      </c>
      <c r="E31" s="35">
        <v>10</v>
      </c>
      <c r="F31" s="56"/>
      <c r="G31" s="86"/>
      <c r="H31" s="150"/>
    </row>
    <row r="32" spans="1:9" ht="15.75" thickBot="1" x14ac:dyDescent="0.3">
      <c r="A32" s="134"/>
      <c r="B32" s="24"/>
      <c r="C32" s="23"/>
      <c r="D32" s="23"/>
      <c r="E32" s="27">
        <v>11</v>
      </c>
      <c r="F32" s="55"/>
      <c r="G32" s="85"/>
      <c r="H32" s="150"/>
    </row>
    <row r="33" spans="1:9" ht="15.75" thickBot="1" x14ac:dyDescent="0.3">
      <c r="A33" s="135"/>
      <c r="B33" s="25">
        <v>5</v>
      </c>
      <c r="C33" s="34">
        <v>1.4999999999999999E-2</v>
      </c>
      <c r="D33" s="12" t="s">
        <v>37</v>
      </c>
      <c r="E33" s="35">
        <v>12</v>
      </c>
      <c r="F33" s="56">
        <f>C33</f>
        <v>1.4999999999999999E-2</v>
      </c>
      <c r="G33" s="86">
        <f>$F33*G$19</f>
        <v>67041000</v>
      </c>
      <c r="H33" s="151"/>
    </row>
    <row r="34" spans="1:9" ht="15.75" thickBot="1" x14ac:dyDescent="0.3">
      <c r="A34" s="152">
        <v>2</v>
      </c>
      <c r="B34" s="39"/>
      <c r="C34" s="43"/>
      <c r="D34" s="50"/>
      <c r="E34" s="40">
        <v>13</v>
      </c>
      <c r="F34" s="63"/>
      <c r="G34" s="87"/>
      <c r="H34" s="149">
        <f>SUM(G34:G47)</f>
        <v>496103400</v>
      </c>
    </row>
    <row r="35" spans="1:9" ht="15.75" thickBot="1" x14ac:dyDescent="0.3">
      <c r="A35" s="153"/>
      <c r="B35" s="35">
        <v>6</v>
      </c>
      <c r="C35" s="70">
        <v>2.5000000000000001E-2</v>
      </c>
      <c r="D35" s="71" t="s">
        <v>38</v>
      </c>
      <c r="E35" s="72">
        <v>14</v>
      </c>
      <c r="F35" s="67">
        <f>C35</f>
        <v>2.5000000000000001E-2</v>
      </c>
      <c r="G35" s="88">
        <f t="shared" ref="G35:G41" si="0">$F35*G$19</f>
        <v>111735000</v>
      </c>
      <c r="H35" s="150"/>
    </row>
    <row r="36" spans="1:9" s="9" customFormat="1" ht="15.75" thickBot="1" x14ac:dyDescent="0.3">
      <c r="A36" s="153"/>
      <c r="B36" s="20"/>
      <c r="C36" s="29"/>
      <c r="D36" s="51"/>
      <c r="E36" s="20">
        <v>15</v>
      </c>
      <c r="F36" s="81"/>
      <c r="G36" s="89"/>
      <c r="H36" s="150"/>
    </row>
    <row r="37" spans="1:9" ht="15.75" thickBot="1" x14ac:dyDescent="0.3">
      <c r="A37" s="153"/>
      <c r="B37" s="25"/>
      <c r="C37" s="34"/>
      <c r="D37" s="12" t="s">
        <v>8</v>
      </c>
      <c r="E37" s="35">
        <v>16</v>
      </c>
      <c r="F37" s="56"/>
      <c r="G37" s="86"/>
      <c r="H37" s="150"/>
    </row>
    <row r="38" spans="1:9" ht="15.75" thickBot="1" x14ac:dyDescent="0.3">
      <c r="A38" s="153"/>
      <c r="B38" s="26"/>
      <c r="C38" s="28"/>
      <c r="D38" s="52"/>
      <c r="E38" s="22">
        <v>17</v>
      </c>
      <c r="F38" s="55"/>
      <c r="G38" s="90"/>
      <c r="H38" s="150"/>
    </row>
    <row r="39" spans="1:9" ht="15.75" thickBot="1" x14ac:dyDescent="0.3">
      <c r="A39" s="153"/>
      <c r="B39" s="25"/>
      <c r="C39" s="34"/>
      <c r="D39" s="12" t="s">
        <v>44</v>
      </c>
      <c r="E39" s="35">
        <v>18</v>
      </c>
      <c r="F39" s="56"/>
      <c r="G39" s="86"/>
      <c r="H39" s="150"/>
    </row>
    <row r="40" spans="1:9" ht="15.75" thickBot="1" x14ac:dyDescent="0.3">
      <c r="A40" s="153"/>
      <c r="B40" s="26"/>
      <c r="C40" s="28"/>
      <c r="D40" s="52"/>
      <c r="E40" s="22">
        <v>19</v>
      </c>
      <c r="F40" s="55"/>
      <c r="G40" s="85"/>
      <c r="H40" s="150"/>
      <c r="I40" s="4"/>
    </row>
    <row r="41" spans="1:9" ht="15.75" thickBot="1" x14ac:dyDescent="0.3">
      <c r="A41" s="153"/>
      <c r="B41" s="25">
        <v>7</v>
      </c>
      <c r="C41" s="70">
        <v>0.05</v>
      </c>
      <c r="D41" s="71" t="s">
        <v>9</v>
      </c>
      <c r="E41" s="72">
        <v>20</v>
      </c>
      <c r="F41" s="67">
        <f>C41</f>
        <v>0.05</v>
      </c>
      <c r="G41" s="91">
        <f t="shared" si="0"/>
        <v>223470000</v>
      </c>
      <c r="H41" s="150"/>
    </row>
    <row r="42" spans="1:9" s="9" customFormat="1" ht="15.75" thickBot="1" x14ac:dyDescent="0.3">
      <c r="A42" s="153"/>
      <c r="B42" s="26"/>
      <c r="C42" s="44"/>
      <c r="D42" s="53"/>
      <c r="E42" s="22">
        <v>21</v>
      </c>
      <c r="F42" s="55"/>
      <c r="G42" s="85"/>
      <c r="H42" s="150"/>
    </row>
    <row r="43" spans="1:9" ht="15.75" thickBot="1" x14ac:dyDescent="0.3">
      <c r="A43" s="153"/>
      <c r="B43" s="25"/>
      <c r="C43" s="34"/>
      <c r="D43" s="12" t="s">
        <v>10</v>
      </c>
      <c r="E43" s="35">
        <v>22</v>
      </c>
      <c r="F43" s="56"/>
      <c r="G43" s="86"/>
      <c r="H43" s="150"/>
    </row>
    <row r="44" spans="1:9" ht="15.75" thickBot="1" x14ac:dyDescent="0.3">
      <c r="A44" s="153"/>
      <c r="B44" s="26"/>
      <c r="C44" s="28"/>
      <c r="D44" s="52"/>
      <c r="E44" s="22">
        <v>23</v>
      </c>
      <c r="F44" s="55"/>
      <c r="G44" s="85"/>
      <c r="H44" s="150"/>
    </row>
    <row r="45" spans="1:9" s="9" customFormat="1" x14ac:dyDescent="0.25">
      <c r="A45" s="153"/>
      <c r="B45" s="15">
        <v>8</v>
      </c>
      <c r="C45" s="16">
        <v>8.9999999999999993E-3</v>
      </c>
      <c r="D45" s="99" t="s">
        <v>11</v>
      </c>
      <c r="E45" s="102">
        <v>24</v>
      </c>
      <c r="F45" s="105">
        <f>SUM(C45:C48)</f>
        <v>3.5999999999999997E-2</v>
      </c>
      <c r="G45" s="111">
        <f>$F45*G$19</f>
        <v>160898400</v>
      </c>
      <c r="H45" s="150"/>
    </row>
    <row r="46" spans="1:9" s="9" customFormat="1" x14ac:dyDescent="0.25">
      <c r="A46" s="153"/>
      <c r="B46" s="41">
        <v>9</v>
      </c>
      <c r="C46" s="46">
        <v>8.9999999999999993E-3</v>
      </c>
      <c r="D46" s="100"/>
      <c r="E46" s="103"/>
      <c r="F46" s="106"/>
      <c r="G46" s="112"/>
      <c r="H46" s="150"/>
    </row>
    <row r="47" spans="1:9" s="9" customFormat="1" x14ac:dyDescent="0.25">
      <c r="A47" s="153"/>
      <c r="B47" s="69">
        <v>10</v>
      </c>
      <c r="C47" s="68">
        <v>8.9999999999999993E-3</v>
      </c>
      <c r="D47" s="100"/>
      <c r="E47" s="103"/>
      <c r="F47" s="106"/>
      <c r="G47" s="112"/>
      <c r="H47" s="150"/>
    </row>
    <row r="48" spans="1:9" ht="15.75" thickBot="1" x14ac:dyDescent="0.3">
      <c r="A48" s="144"/>
      <c r="B48" s="13">
        <v>11</v>
      </c>
      <c r="C48" s="17">
        <v>8.9999999999999993E-3</v>
      </c>
      <c r="D48" s="101"/>
      <c r="E48" s="104"/>
      <c r="F48" s="107"/>
      <c r="G48" s="113"/>
      <c r="H48" s="151"/>
    </row>
    <row r="49" spans="1:10" ht="15.75" thickBot="1" x14ac:dyDescent="0.3">
      <c r="A49" s="145">
        <v>3</v>
      </c>
      <c r="B49" s="39"/>
      <c r="C49" s="43"/>
      <c r="D49" s="61"/>
      <c r="E49" s="62">
        <v>25</v>
      </c>
      <c r="F49" s="63"/>
      <c r="G49" s="87"/>
      <c r="H49" s="149">
        <f>SUM(G49:G79)</f>
        <v>969859800</v>
      </c>
    </row>
    <row r="50" spans="1:10" s="9" customFormat="1" x14ac:dyDescent="0.25">
      <c r="A50" s="146"/>
      <c r="B50" s="42">
        <v>12</v>
      </c>
      <c r="C50" s="73">
        <v>8.9999999999999993E-3</v>
      </c>
      <c r="D50" s="99" t="s">
        <v>12</v>
      </c>
      <c r="E50" s="102">
        <v>26</v>
      </c>
      <c r="F50" s="105">
        <f>SUM(C50:C54)</f>
        <v>4.1000000000000002E-2</v>
      </c>
      <c r="G50" s="108">
        <f>F50*G19</f>
        <v>183245400</v>
      </c>
      <c r="H50" s="150"/>
    </row>
    <row r="51" spans="1:10" s="9" customFormat="1" x14ac:dyDescent="0.25">
      <c r="A51" s="146"/>
      <c r="B51" s="69">
        <v>13</v>
      </c>
      <c r="C51" s="74">
        <v>8.9999999999999993E-3</v>
      </c>
      <c r="D51" s="100"/>
      <c r="E51" s="103"/>
      <c r="F51" s="106"/>
      <c r="G51" s="109"/>
      <c r="H51" s="150"/>
    </row>
    <row r="52" spans="1:10" s="9" customFormat="1" x14ac:dyDescent="0.25">
      <c r="A52" s="146"/>
      <c r="B52" s="41">
        <v>14</v>
      </c>
      <c r="C52" s="75">
        <v>5.0000000000000001E-3</v>
      </c>
      <c r="D52" s="100"/>
      <c r="E52" s="103"/>
      <c r="F52" s="106"/>
      <c r="G52" s="109"/>
      <c r="H52" s="150"/>
    </row>
    <row r="53" spans="1:10" s="9" customFormat="1" x14ac:dyDescent="0.25">
      <c r="A53" s="146"/>
      <c r="B53" s="69">
        <v>15</v>
      </c>
      <c r="C53" s="74">
        <v>8.9999999999999993E-3</v>
      </c>
      <c r="D53" s="100"/>
      <c r="E53" s="103"/>
      <c r="F53" s="106"/>
      <c r="G53" s="109"/>
      <c r="H53" s="150"/>
    </row>
    <row r="54" spans="1:10" ht="15.75" thickBot="1" x14ac:dyDescent="0.3">
      <c r="A54" s="134"/>
      <c r="B54" s="13">
        <v>16</v>
      </c>
      <c r="C54" s="76">
        <v>8.9999999999999993E-3</v>
      </c>
      <c r="D54" s="101"/>
      <c r="E54" s="104"/>
      <c r="F54" s="107"/>
      <c r="G54" s="110"/>
      <c r="H54" s="150"/>
    </row>
    <row r="55" spans="1:10" ht="15.75" thickBot="1" x14ac:dyDescent="0.3">
      <c r="A55" s="147"/>
      <c r="B55" s="20"/>
      <c r="C55" s="29"/>
      <c r="D55" s="23"/>
      <c r="E55" s="20">
        <v>27</v>
      </c>
      <c r="F55" s="55"/>
      <c r="G55" s="92"/>
      <c r="H55" s="150"/>
    </row>
    <row r="56" spans="1:10" s="9" customFormat="1" x14ac:dyDescent="0.25">
      <c r="A56" s="134"/>
      <c r="B56" s="42">
        <v>17</v>
      </c>
      <c r="C56" s="45">
        <v>8.9999999999999993E-3</v>
      </c>
      <c r="D56" s="99" t="s">
        <v>13</v>
      </c>
      <c r="E56" s="102">
        <v>28</v>
      </c>
      <c r="F56" s="105">
        <f>SUM(C56:C59)</f>
        <v>3.5999999999999997E-2</v>
      </c>
      <c r="G56" s="108">
        <f>F56*G19</f>
        <v>160898400</v>
      </c>
      <c r="H56" s="150"/>
    </row>
    <row r="57" spans="1:10" s="9" customFormat="1" x14ac:dyDescent="0.25">
      <c r="A57" s="134"/>
      <c r="B57" s="69">
        <v>18</v>
      </c>
      <c r="C57" s="68">
        <v>8.9999999999999993E-3</v>
      </c>
      <c r="D57" s="100"/>
      <c r="E57" s="103"/>
      <c r="F57" s="106"/>
      <c r="G57" s="109"/>
      <c r="H57" s="150"/>
    </row>
    <row r="58" spans="1:10" s="9" customFormat="1" x14ac:dyDescent="0.25">
      <c r="A58" s="134"/>
      <c r="B58" s="41">
        <v>19</v>
      </c>
      <c r="C58" s="46">
        <v>8.9999999999999993E-3</v>
      </c>
      <c r="D58" s="100"/>
      <c r="E58" s="103"/>
      <c r="F58" s="106"/>
      <c r="G58" s="109"/>
      <c r="H58" s="150"/>
    </row>
    <row r="59" spans="1:10" ht="15.75" thickBot="1" x14ac:dyDescent="0.3">
      <c r="A59" s="134"/>
      <c r="B59" s="77">
        <v>20</v>
      </c>
      <c r="C59" s="78">
        <v>8.9999999999999993E-3</v>
      </c>
      <c r="D59" s="101"/>
      <c r="E59" s="104"/>
      <c r="F59" s="107"/>
      <c r="G59" s="110"/>
      <c r="H59" s="150"/>
    </row>
    <row r="60" spans="1:10" ht="15.75" thickBot="1" x14ac:dyDescent="0.3">
      <c r="A60" s="147"/>
      <c r="B60" s="20"/>
      <c r="C60" s="23"/>
      <c r="D60" s="23"/>
      <c r="E60" s="27">
        <v>29</v>
      </c>
      <c r="F60" s="55"/>
      <c r="G60" s="85"/>
      <c r="H60" s="150"/>
    </row>
    <row r="61" spans="1:10" s="9" customFormat="1" x14ac:dyDescent="0.25">
      <c r="A61" s="134"/>
      <c r="B61" s="42">
        <v>21</v>
      </c>
      <c r="C61" s="73">
        <v>8.9999999999999993E-3</v>
      </c>
      <c r="D61" s="99" t="s">
        <v>14</v>
      </c>
      <c r="E61" s="102">
        <v>30</v>
      </c>
      <c r="F61" s="105">
        <f>SUM(C61:C65)</f>
        <v>4.0999999999999995E-2</v>
      </c>
      <c r="G61" s="111">
        <f>$F61*G$19</f>
        <v>183245399.99999997</v>
      </c>
      <c r="H61" s="150"/>
    </row>
    <row r="62" spans="1:10" s="9" customFormat="1" x14ac:dyDescent="0.25">
      <c r="A62" s="134"/>
      <c r="B62" s="69">
        <v>22</v>
      </c>
      <c r="C62" s="74">
        <v>8.9999999999999993E-3</v>
      </c>
      <c r="D62" s="100"/>
      <c r="E62" s="103"/>
      <c r="F62" s="106"/>
      <c r="G62" s="112"/>
      <c r="H62" s="150"/>
    </row>
    <row r="63" spans="1:10" x14ac:dyDescent="0.25">
      <c r="A63" s="134"/>
      <c r="B63" s="41">
        <v>23</v>
      </c>
      <c r="C63" s="46">
        <v>8.9999999999999993E-3</v>
      </c>
      <c r="D63" s="100"/>
      <c r="E63" s="103"/>
      <c r="F63" s="106"/>
      <c r="G63" s="112"/>
      <c r="H63" s="150"/>
      <c r="I63" s="4"/>
      <c r="J63" s="7"/>
    </row>
    <row r="64" spans="1:10" s="9" customFormat="1" x14ac:dyDescent="0.25">
      <c r="A64" s="134"/>
      <c r="B64" s="69">
        <v>24</v>
      </c>
      <c r="C64" s="68">
        <v>8.9999999999999993E-3</v>
      </c>
      <c r="D64" s="100"/>
      <c r="E64" s="103"/>
      <c r="F64" s="106"/>
      <c r="G64" s="112"/>
      <c r="H64" s="150"/>
      <c r="I64" s="4"/>
      <c r="J64" s="7"/>
    </row>
    <row r="65" spans="1:10" s="9" customFormat="1" ht="15.75" thickBot="1" x14ac:dyDescent="0.3">
      <c r="A65" s="134"/>
      <c r="B65" s="13">
        <v>25</v>
      </c>
      <c r="C65" s="17">
        <v>5.0000000000000001E-3</v>
      </c>
      <c r="D65" s="101"/>
      <c r="E65" s="104"/>
      <c r="F65" s="107"/>
      <c r="G65" s="113"/>
      <c r="H65" s="150"/>
      <c r="I65" s="4"/>
      <c r="J65" s="7"/>
    </row>
    <row r="66" spans="1:10" ht="15.75" thickBot="1" x14ac:dyDescent="0.3">
      <c r="A66" s="147"/>
      <c r="B66" s="20"/>
      <c r="C66" s="23"/>
      <c r="D66" s="53"/>
      <c r="E66" s="27">
        <v>31</v>
      </c>
      <c r="F66" s="55"/>
      <c r="G66" s="85"/>
      <c r="H66" s="150"/>
    </row>
    <row r="67" spans="1:10" s="9" customFormat="1" x14ac:dyDescent="0.25">
      <c r="A67" s="134"/>
      <c r="B67" s="42">
        <v>26</v>
      </c>
      <c r="C67" s="73">
        <v>8.9999999999999993E-3</v>
      </c>
      <c r="D67" s="99" t="s">
        <v>15</v>
      </c>
      <c r="E67" s="102">
        <v>32</v>
      </c>
      <c r="F67" s="105">
        <f>SUM(C67:C70)</f>
        <v>3.5999999999999997E-2</v>
      </c>
      <c r="G67" s="108">
        <f>F67*G19</f>
        <v>160898400</v>
      </c>
      <c r="H67" s="150"/>
    </row>
    <row r="68" spans="1:10" s="9" customFormat="1" x14ac:dyDescent="0.25">
      <c r="A68" s="134"/>
      <c r="B68" s="69">
        <v>27</v>
      </c>
      <c r="C68" s="74">
        <v>8.9999999999999993E-3</v>
      </c>
      <c r="D68" s="100"/>
      <c r="E68" s="103"/>
      <c r="F68" s="106"/>
      <c r="G68" s="109"/>
      <c r="H68" s="150"/>
    </row>
    <row r="69" spans="1:10" s="9" customFormat="1" x14ac:dyDescent="0.25">
      <c r="A69" s="134"/>
      <c r="B69" s="69">
        <v>28</v>
      </c>
      <c r="C69" s="74">
        <v>8.9999999999999993E-3</v>
      </c>
      <c r="D69" s="100"/>
      <c r="E69" s="103"/>
      <c r="F69" s="106"/>
      <c r="G69" s="109"/>
      <c r="H69" s="150"/>
    </row>
    <row r="70" spans="1:10" ht="15.75" thickBot="1" x14ac:dyDescent="0.3">
      <c r="A70" s="134"/>
      <c r="B70" s="13">
        <v>29</v>
      </c>
      <c r="C70" s="76">
        <v>8.9999999999999993E-3</v>
      </c>
      <c r="D70" s="101"/>
      <c r="E70" s="104"/>
      <c r="F70" s="107"/>
      <c r="G70" s="110"/>
      <c r="H70" s="150"/>
    </row>
    <row r="71" spans="1:10" ht="15.75" thickBot="1" x14ac:dyDescent="0.3">
      <c r="A71" s="147"/>
      <c r="B71" s="20"/>
      <c r="C71" s="29"/>
      <c r="D71" s="51"/>
      <c r="E71" s="22">
        <v>33</v>
      </c>
      <c r="F71" s="81"/>
      <c r="G71" s="93"/>
      <c r="H71" s="150"/>
    </row>
    <row r="72" spans="1:10" s="9" customFormat="1" x14ac:dyDescent="0.25">
      <c r="A72" s="134"/>
      <c r="B72" s="42">
        <v>30</v>
      </c>
      <c r="C72" s="73">
        <v>8.9999999999999993E-3</v>
      </c>
      <c r="D72" s="99" t="s">
        <v>16</v>
      </c>
      <c r="E72" s="102">
        <v>34</v>
      </c>
      <c r="F72" s="105">
        <f>SUM(C72:C75)</f>
        <v>3.5999999999999997E-2</v>
      </c>
      <c r="G72" s="111">
        <f>F72*G19</f>
        <v>160898400</v>
      </c>
      <c r="H72" s="150"/>
    </row>
    <row r="73" spans="1:10" s="9" customFormat="1" x14ac:dyDescent="0.25">
      <c r="A73" s="134"/>
      <c r="B73" s="69">
        <v>31</v>
      </c>
      <c r="C73" s="74">
        <v>8.9999999999999993E-3</v>
      </c>
      <c r="D73" s="100"/>
      <c r="E73" s="103"/>
      <c r="F73" s="106"/>
      <c r="G73" s="112"/>
      <c r="H73" s="150"/>
    </row>
    <row r="74" spans="1:10" s="9" customFormat="1" x14ac:dyDescent="0.25">
      <c r="A74" s="134"/>
      <c r="B74" s="69">
        <v>32</v>
      </c>
      <c r="C74" s="74">
        <v>8.9999999999999993E-3</v>
      </c>
      <c r="D74" s="100"/>
      <c r="E74" s="103"/>
      <c r="F74" s="106"/>
      <c r="G74" s="112"/>
      <c r="H74" s="150"/>
    </row>
    <row r="75" spans="1:10" ht="15.75" thickBot="1" x14ac:dyDescent="0.3">
      <c r="A75" s="134"/>
      <c r="B75" s="13">
        <v>33</v>
      </c>
      <c r="C75" s="76">
        <v>8.9999999999999993E-3</v>
      </c>
      <c r="D75" s="101"/>
      <c r="E75" s="104"/>
      <c r="F75" s="107"/>
      <c r="G75" s="113"/>
      <c r="H75" s="150"/>
      <c r="J75" s="7"/>
    </row>
    <row r="76" spans="1:10" ht="15.75" thickBot="1" x14ac:dyDescent="0.3">
      <c r="A76" s="147"/>
      <c r="B76" s="20"/>
      <c r="C76" s="23"/>
      <c r="D76" s="52"/>
      <c r="E76" s="27">
        <v>35</v>
      </c>
      <c r="F76" s="55"/>
      <c r="G76" s="85"/>
      <c r="H76" s="150"/>
    </row>
    <row r="77" spans="1:10" s="9" customFormat="1" x14ac:dyDescent="0.25">
      <c r="A77" s="148"/>
      <c r="B77" s="42">
        <v>34</v>
      </c>
      <c r="C77" s="73">
        <v>8.9999999999999993E-3</v>
      </c>
      <c r="D77" s="99" t="s">
        <v>17</v>
      </c>
      <c r="E77" s="79"/>
      <c r="F77" s="105">
        <f>SUM(C77:C79)</f>
        <v>2.6999999999999996E-2</v>
      </c>
      <c r="G77" s="111">
        <f>$F77*G$19</f>
        <v>120673799.99999999</v>
      </c>
      <c r="H77" s="150"/>
    </row>
    <row r="78" spans="1:10" s="9" customFormat="1" x14ac:dyDescent="0.25">
      <c r="A78" s="148"/>
      <c r="B78" s="69">
        <v>35</v>
      </c>
      <c r="C78" s="74">
        <v>8.9999999999999993E-3</v>
      </c>
      <c r="D78" s="100"/>
      <c r="E78" s="103">
        <v>36</v>
      </c>
      <c r="F78" s="106"/>
      <c r="G78" s="112"/>
      <c r="H78" s="150"/>
    </row>
    <row r="79" spans="1:10" ht="15.75" thickBot="1" x14ac:dyDescent="0.3">
      <c r="A79" s="135"/>
      <c r="B79" s="13">
        <v>36</v>
      </c>
      <c r="C79" s="76">
        <v>8.9999999999999993E-3</v>
      </c>
      <c r="D79" s="101"/>
      <c r="E79" s="104"/>
      <c r="F79" s="107"/>
      <c r="G79" s="113"/>
      <c r="H79" s="151"/>
    </row>
    <row r="80" spans="1:10" ht="15.75" thickBot="1" x14ac:dyDescent="0.3">
      <c r="A80" s="145">
        <v>4</v>
      </c>
      <c r="B80" s="64"/>
      <c r="C80" s="65"/>
      <c r="D80" s="66"/>
      <c r="E80" s="62">
        <f>E78+1</f>
        <v>37</v>
      </c>
      <c r="F80" s="63"/>
      <c r="G80" s="87"/>
      <c r="H80" s="149">
        <f>SUM(G80:G128)</f>
        <v>1389983400</v>
      </c>
    </row>
    <row r="81" spans="1:10" s="9" customFormat="1" x14ac:dyDescent="0.25">
      <c r="A81" s="146"/>
      <c r="B81" s="42">
        <v>37</v>
      </c>
      <c r="C81" s="73">
        <v>8.9999999999999993E-3</v>
      </c>
      <c r="D81" s="99" t="s">
        <v>18</v>
      </c>
      <c r="E81" s="102">
        <f>E80+1</f>
        <v>38</v>
      </c>
      <c r="F81" s="105">
        <f>SUM(C81:C87)</f>
        <v>5.6999999999999995E-2</v>
      </c>
      <c r="G81" s="108">
        <f>F81*G19</f>
        <v>254755799.99999997</v>
      </c>
      <c r="H81" s="150"/>
    </row>
    <row r="82" spans="1:10" s="9" customFormat="1" x14ac:dyDescent="0.25">
      <c r="A82" s="146"/>
      <c r="B82" s="69">
        <v>38</v>
      </c>
      <c r="C82" s="74">
        <v>8.9999999999999993E-3</v>
      </c>
      <c r="D82" s="100"/>
      <c r="E82" s="103"/>
      <c r="F82" s="106"/>
      <c r="G82" s="109"/>
      <c r="H82" s="150"/>
    </row>
    <row r="83" spans="1:10" s="9" customFormat="1" x14ac:dyDescent="0.25">
      <c r="A83" s="146"/>
      <c r="B83" s="41">
        <v>39</v>
      </c>
      <c r="C83" s="75">
        <v>7.0000000000000001E-3</v>
      </c>
      <c r="D83" s="100"/>
      <c r="E83" s="103"/>
      <c r="F83" s="106"/>
      <c r="G83" s="109"/>
      <c r="H83" s="150"/>
    </row>
    <row r="84" spans="1:10" s="9" customFormat="1" x14ac:dyDescent="0.25">
      <c r="A84" s="146"/>
      <c r="B84" s="69">
        <v>40</v>
      </c>
      <c r="C84" s="74">
        <v>8.9999999999999993E-3</v>
      </c>
      <c r="D84" s="100"/>
      <c r="E84" s="103"/>
      <c r="F84" s="106"/>
      <c r="G84" s="109"/>
      <c r="H84" s="150"/>
    </row>
    <row r="85" spans="1:10" s="9" customFormat="1" x14ac:dyDescent="0.25">
      <c r="A85" s="146"/>
      <c r="B85" s="41">
        <v>41</v>
      </c>
      <c r="C85" s="75">
        <v>8.9999999999999993E-3</v>
      </c>
      <c r="D85" s="100"/>
      <c r="E85" s="103"/>
      <c r="F85" s="106"/>
      <c r="G85" s="109"/>
      <c r="H85" s="150"/>
    </row>
    <row r="86" spans="1:10" s="9" customFormat="1" x14ac:dyDescent="0.25">
      <c r="A86" s="146"/>
      <c r="B86" s="69">
        <v>42</v>
      </c>
      <c r="C86" s="74">
        <v>7.0000000000000001E-3</v>
      </c>
      <c r="D86" s="100"/>
      <c r="E86" s="103"/>
      <c r="F86" s="106"/>
      <c r="G86" s="109"/>
      <c r="H86" s="150"/>
    </row>
    <row r="87" spans="1:10" ht="15.75" thickBot="1" x14ac:dyDescent="0.3">
      <c r="A87" s="134"/>
      <c r="B87" s="13">
        <v>43</v>
      </c>
      <c r="C87" s="76">
        <v>7.0000000000000001E-3</v>
      </c>
      <c r="D87" s="101"/>
      <c r="E87" s="104"/>
      <c r="F87" s="107"/>
      <c r="G87" s="110"/>
      <c r="H87" s="150"/>
    </row>
    <row r="88" spans="1:10" s="9" customFormat="1" ht="15.75" thickBot="1" x14ac:dyDescent="0.3">
      <c r="A88" s="147"/>
      <c r="B88" s="20"/>
      <c r="C88" s="29"/>
      <c r="D88" s="51"/>
      <c r="E88" s="20">
        <f>E81+1</f>
        <v>39</v>
      </c>
      <c r="F88" s="81"/>
      <c r="G88" s="93"/>
      <c r="H88" s="150"/>
    </row>
    <row r="89" spans="1:10" s="9" customFormat="1" x14ac:dyDescent="0.25">
      <c r="A89" s="134"/>
      <c r="B89" s="42">
        <v>44</v>
      </c>
      <c r="C89" s="45">
        <v>8.9999999999999993E-3</v>
      </c>
      <c r="D89" s="99" t="s">
        <v>25</v>
      </c>
      <c r="E89" s="102">
        <f>E88+1</f>
        <v>40</v>
      </c>
      <c r="F89" s="105">
        <f>SUM(C89:C94)</f>
        <v>3.7999999999999999E-2</v>
      </c>
      <c r="G89" s="111">
        <f>F89*G19</f>
        <v>169837200</v>
      </c>
      <c r="H89" s="150"/>
    </row>
    <row r="90" spans="1:10" s="9" customFormat="1" x14ac:dyDescent="0.25">
      <c r="A90" s="134"/>
      <c r="B90" s="69">
        <v>45</v>
      </c>
      <c r="C90" s="68">
        <v>7.0000000000000001E-3</v>
      </c>
      <c r="D90" s="100"/>
      <c r="E90" s="103"/>
      <c r="F90" s="106"/>
      <c r="G90" s="112"/>
      <c r="H90" s="150"/>
    </row>
    <row r="91" spans="1:10" s="9" customFormat="1" x14ac:dyDescent="0.25">
      <c r="A91" s="134"/>
      <c r="B91" s="41">
        <v>46</v>
      </c>
      <c r="C91" s="46">
        <v>3.0000000000000001E-3</v>
      </c>
      <c r="D91" s="100"/>
      <c r="E91" s="103"/>
      <c r="F91" s="106"/>
      <c r="G91" s="112"/>
      <c r="H91" s="150"/>
    </row>
    <row r="92" spans="1:10" s="9" customFormat="1" x14ac:dyDescent="0.25">
      <c r="A92" s="134"/>
      <c r="B92" s="69">
        <v>47</v>
      </c>
      <c r="C92" s="68">
        <v>8.9999999999999993E-3</v>
      </c>
      <c r="D92" s="100"/>
      <c r="E92" s="103"/>
      <c r="F92" s="106"/>
      <c r="G92" s="112"/>
      <c r="H92" s="150"/>
      <c r="J92" s="7"/>
    </row>
    <row r="93" spans="1:10" s="9" customFormat="1" x14ac:dyDescent="0.25">
      <c r="A93" s="134"/>
      <c r="B93" s="69">
        <v>48</v>
      </c>
      <c r="C93" s="68">
        <v>7.0000000000000001E-3</v>
      </c>
      <c r="D93" s="100"/>
      <c r="E93" s="103"/>
      <c r="F93" s="106"/>
      <c r="G93" s="112"/>
      <c r="H93" s="150"/>
      <c r="J93" s="7"/>
    </row>
    <row r="94" spans="1:10" ht="15.75" thickBot="1" x14ac:dyDescent="0.3">
      <c r="A94" s="134"/>
      <c r="B94" s="13">
        <v>49</v>
      </c>
      <c r="C94" s="17">
        <v>3.0000000000000001E-3</v>
      </c>
      <c r="D94" s="101"/>
      <c r="E94" s="104"/>
      <c r="F94" s="107"/>
      <c r="G94" s="113"/>
      <c r="H94" s="150"/>
    </row>
    <row r="95" spans="1:10" ht="15.75" thickBot="1" x14ac:dyDescent="0.3">
      <c r="A95" s="147"/>
      <c r="B95" s="20"/>
      <c r="C95" s="23"/>
      <c r="D95" s="53"/>
      <c r="E95" s="27">
        <f>E89+1</f>
        <v>41</v>
      </c>
      <c r="F95" s="55"/>
      <c r="G95" s="85"/>
      <c r="H95" s="150"/>
    </row>
    <row r="96" spans="1:10" s="9" customFormat="1" x14ac:dyDescent="0.25">
      <c r="A96" s="134"/>
      <c r="B96" s="42">
        <v>50</v>
      </c>
      <c r="C96" s="73">
        <v>8.9999999999999993E-3</v>
      </c>
      <c r="D96" s="99" t="s">
        <v>26</v>
      </c>
      <c r="E96" s="102">
        <f>E95+1</f>
        <v>42</v>
      </c>
      <c r="F96" s="105">
        <f>SUM(C96:C103)</f>
        <v>0.06</v>
      </c>
      <c r="G96" s="111">
        <f>$F96*G$19</f>
        <v>268164000</v>
      </c>
      <c r="H96" s="150"/>
    </row>
    <row r="97" spans="1:8" s="9" customFormat="1" x14ac:dyDescent="0.25">
      <c r="A97" s="134"/>
      <c r="B97" s="69">
        <v>51</v>
      </c>
      <c r="C97" s="74">
        <v>7.0000000000000001E-3</v>
      </c>
      <c r="D97" s="100"/>
      <c r="E97" s="103"/>
      <c r="F97" s="106"/>
      <c r="G97" s="112"/>
      <c r="H97" s="150"/>
    </row>
    <row r="98" spans="1:8" s="9" customFormat="1" x14ac:dyDescent="0.25">
      <c r="A98" s="134"/>
      <c r="B98" s="41">
        <v>52</v>
      </c>
      <c r="C98" s="75">
        <v>3.0000000000000001E-3</v>
      </c>
      <c r="D98" s="100"/>
      <c r="E98" s="103"/>
      <c r="F98" s="106"/>
      <c r="G98" s="112"/>
      <c r="H98" s="150"/>
    </row>
    <row r="99" spans="1:8" s="9" customFormat="1" x14ac:dyDescent="0.25">
      <c r="A99" s="134"/>
      <c r="B99" s="69">
        <v>53</v>
      </c>
      <c r="C99" s="74">
        <v>8.9999999999999993E-3</v>
      </c>
      <c r="D99" s="100"/>
      <c r="E99" s="103"/>
      <c r="F99" s="106"/>
      <c r="G99" s="112"/>
      <c r="H99" s="150"/>
    </row>
    <row r="100" spans="1:8" s="9" customFormat="1" x14ac:dyDescent="0.25">
      <c r="A100" s="134"/>
      <c r="B100" s="41">
        <v>54</v>
      </c>
      <c r="C100" s="75">
        <v>7.0000000000000001E-3</v>
      </c>
      <c r="D100" s="100"/>
      <c r="E100" s="103"/>
      <c r="F100" s="106"/>
      <c r="G100" s="112"/>
      <c r="H100" s="150"/>
    </row>
    <row r="101" spans="1:8" s="9" customFormat="1" x14ac:dyDescent="0.25">
      <c r="A101" s="134"/>
      <c r="B101" s="69">
        <v>55</v>
      </c>
      <c r="C101" s="74">
        <v>7.0000000000000001E-3</v>
      </c>
      <c r="D101" s="100"/>
      <c r="E101" s="103"/>
      <c r="F101" s="106"/>
      <c r="G101" s="112"/>
      <c r="H101" s="150"/>
    </row>
    <row r="102" spans="1:8" s="9" customFormat="1" x14ac:dyDescent="0.25">
      <c r="A102" s="134"/>
      <c r="B102" s="69">
        <v>56</v>
      </c>
      <c r="C102" s="74">
        <v>1.4999999999999999E-2</v>
      </c>
      <c r="D102" s="100"/>
      <c r="E102" s="103"/>
      <c r="F102" s="106"/>
      <c r="G102" s="112"/>
      <c r="H102" s="150"/>
    </row>
    <row r="103" spans="1:8" s="9" customFormat="1" ht="15.75" thickBot="1" x14ac:dyDescent="0.3">
      <c r="A103" s="134"/>
      <c r="B103" s="13">
        <v>57</v>
      </c>
      <c r="C103" s="76">
        <v>3.0000000000000001E-3</v>
      </c>
      <c r="D103" s="101"/>
      <c r="E103" s="104"/>
      <c r="F103" s="107"/>
      <c r="G103" s="113"/>
      <c r="H103" s="150"/>
    </row>
    <row r="104" spans="1:8" ht="15.75" thickBot="1" x14ac:dyDescent="0.3">
      <c r="A104" s="147"/>
      <c r="B104" s="20"/>
      <c r="C104" s="23"/>
      <c r="D104" s="53"/>
      <c r="E104" s="27">
        <f>E96+1</f>
        <v>43</v>
      </c>
      <c r="F104" s="55"/>
      <c r="G104" s="85"/>
      <c r="H104" s="150"/>
    </row>
    <row r="105" spans="1:8" s="9" customFormat="1" x14ac:dyDescent="0.25">
      <c r="A105" s="134"/>
      <c r="B105" s="42">
        <v>58</v>
      </c>
      <c r="C105" s="73">
        <v>8.9999999999999993E-3</v>
      </c>
      <c r="D105" s="99" t="s">
        <v>27</v>
      </c>
      <c r="E105" s="102">
        <f>E104+1</f>
        <v>44</v>
      </c>
      <c r="F105" s="105">
        <f>SUM(C105:C111)</f>
        <v>4.4999999999999998E-2</v>
      </c>
      <c r="G105" s="108">
        <f>F105*G19</f>
        <v>201123000</v>
      </c>
      <c r="H105" s="150"/>
    </row>
    <row r="106" spans="1:8" s="9" customFormat="1" x14ac:dyDescent="0.25">
      <c r="A106" s="134"/>
      <c r="B106" s="69">
        <v>59</v>
      </c>
      <c r="C106" s="74">
        <v>7.0000000000000001E-3</v>
      </c>
      <c r="D106" s="100"/>
      <c r="E106" s="103"/>
      <c r="F106" s="106"/>
      <c r="G106" s="109"/>
      <c r="H106" s="150"/>
    </row>
    <row r="107" spans="1:8" s="9" customFormat="1" x14ac:dyDescent="0.25">
      <c r="A107" s="134"/>
      <c r="B107" s="41">
        <v>60</v>
      </c>
      <c r="C107" s="75">
        <v>3.0000000000000001E-3</v>
      </c>
      <c r="D107" s="100"/>
      <c r="E107" s="103"/>
      <c r="F107" s="106"/>
      <c r="G107" s="109"/>
      <c r="H107" s="150"/>
    </row>
    <row r="108" spans="1:8" s="9" customFormat="1" x14ac:dyDescent="0.25">
      <c r="A108" s="134"/>
      <c r="B108" s="69">
        <v>61</v>
      </c>
      <c r="C108" s="74">
        <v>8.9999999999999993E-3</v>
      </c>
      <c r="D108" s="100"/>
      <c r="E108" s="103"/>
      <c r="F108" s="106"/>
      <c r="G108" s="109"/>
      <c r="H108" s="150"/>
    </row>
    <row r="109" spans="1:8" s="9" customFormat="1" x14ac:dyDescent="0.25">
      <c r="A109" s="134"/>
      <c r="B109" s="41">
        <v>62</v>
      </c>
      <c r="C109" s="75">
        <v>7.0000000000000001E-3</v>
      </c>
      <c r="D109" s="100"/>
      <c r="E109" s="103"/>
      <c r="F109" s="106"/>
      <c r="G109" s="109"/>
      <c r="H109" s="150"/>
    </row>
    <row r="110" spans="1:8" s="9" customFormat="1" x14ac:dyDescent="0.25">
      <c r="A110" s="134"/>
      <c r="B110" s="69">
        <v>63</v>
      </c>
      <c r="C110" s="74">
        <v>7.0000000000000001E-3</v>
      </c>
      <c r="D110" s="100"/>
      <c r="E110" s="103"/>
      <c r="F110" s="106"/>
      <c r="G110" s="109"/>
      <c r="H110" s="150"/>
    </row>
    <row r="111" spans="1:8" ht="15.75" thickBot="1" x14ac:dyDescent="0.3">
      <c r="A111" s="134"/>
      <c r="B111" s="13">
        <v>64</v>
      </c>
      <c r="C111" s="76">
        <v>3.0000000000000001E-3</v>
      </c>
      <c r="D111" s="101"/>
      <c r="E111" s="104"/>
      <c r="F111" s="107"/>
      <c r="G111" s="110"/>
      <c r="H111" s="150"/>
    </row>
    <row r="112" spans="1:8" s="9" customFormat="1" ht="15.75" thickBot="1" x14ac:dyDescent="0.3">
      <c r="A112" s="147"/>
      <c r="B112" s="20"/>
      <c r="C112" s="29"/>
      <c r="D112" s="51"/>
      <c r="E112" s="20">
        <f>E105+1</f>
        <v>45</v>
      </c>
      <c r="F112" s="81"/>
      <c r="G112" s="93"/>
      <c r="H112" s="150"/>
    </row>
    <row r="113" spans="1:8" s="9" customFormat="1" x14ac:dyDescent="0.25">
      <c r="A113" s="134"/>
      <c r="B113" s="42">
        <v>65</v>
      </c>
      <c r="C113" s="45">
        <v>8.9999999999999993E-3</v>
      </c>
      <c r="D113" s="99" t="s">
        <v>39</v>
      </c>
      <c r="E113" s="102">
        <f>E112+1</f>
        <v>46</v>
      </c>
      <c r="F113" s="105">
        <f>SUM(C113:C119)</f>
        <v>5.2999999999999999E-2</v>
      </c>
      <c r="G113" s="111">
        <f>F113*G19</f>
        <v>236878200</v>
      </c>
      <c r="H113" s="150"/>
    </row>
    <row r="114" spans="1:8" s="9" customFormat="1" x14ac:dyDescent="0.25">
      <c r="A114" s="134"/>
      <c r="B114" s="69">
        <v>66</v>
      </c>
      <c r="C114" s="68">
        <v>7.0000000000000001E-3</v>
      </c>
      <c r="D114" s="100"/>
      <c r="E114" s="103"/>
      <c r="F114" s="106"/>
      <c r="G114" s="112"/>
      <c r="H114" s="150"/>
    </row>
    <row r="115" spans="1:8" s="9" customFormat="1" x14ac:dyDescent="0.25">
      <c r="A115" s="134"/>
      <c r="B115" s="41">
        <v>67</v>
      </c>
      <c r="C115" s="46">
        <v>3.0000000000000001E-3</v>
      </c>
      <c r="D115" s="100"/>
      <c r="E115" s="103"/>
      <c r="F115" s="106"/>
      <c r="G115" s="112"/>
      <c r="H115" s="150"/>
    </row>
    <row r="116" spans="1:8" s="9" customFormat="1" x14ac:dyDescent="0.25">
      <c r="A116" s="134"/>
      <c r="B116" s="69">
        <v>68</v>
      </c>
      <c r="C116" s="68">
        <v>8.9999999999999993E-3</v>
      </c>
      <c r="D116" s="100"/>
      <c r="E116" s="103"/>
      <c r="F116" s="106"/>
      <c r="G116" s="112"/>
      <c r="H116" s="150"/>
    </row>
    <row r="117" spans="1:8" s="9" customFormat="1" x14ac:dyDescent="0.25">
      <c r="A117" s="134"/>
      <c r="B117" s="41">
        <v>69</v>
      </c>
      <c r="C117" s="46">
        <v>7.0000000000000001E-3</v>
      </c>
      <c r="D117" s="100"/>
      <c r="E117" s="103"/>
      <c r="F117" s="106"/>
      <c r="G117" s="112"/>
      <c r="H117" s="150"/>
    </row>
    <row r="118" spans="1:8" x14ac:dyDescent="0.25">
      <c r="A118" s="134"/>
      <c r="B118" s="69">
        <v>70</v>
      </c>
      <c r="C118" s="68">
        <v>1.4999999999999999E-2</v>
      </c>
      <c r="D118" s="100"/>
      <c r="E118" s="103"/>
      <c r="F118" s="106"/>
      <c r="G118" s="112"/>
      <c r="H118" s="150"/>
    </row>
    <row r="119" spans="1:8" ht="15.75" thickBot="1" x14ac:dyDescent="0.3">
      <c r="A119" s="134"/>
      <c r="B119" s="13">
        <v>71</v>
      </c>
      <c r="C119" s="76">
        <v>3.0000000000000001E-3</v>
      </c>
      <c r="D119" s="101"/>
      <c r="E119" s="104"/>
      <c r="F119" s="107"/>
      <c r="G119" s="113"/>
      <c r="H119" s="150"/>
    </row>
    <row r="120" spans="1:8" ht="15.75" thickBot="1" x14ac:dyDescent="0.3">
      <c r="A120" s="147"/>
      <c r="B120" s="20"/>
      <c r="C120" s="23"/>
      <c r="D120" s="53"/>
      <c r="E120" s="27">
        <f>E113+1</f>
        <v>47</v>
      </c>
      <c r="F120" s="55"/>
      <c r="G120" s="85"/>
      <c r="H120" s="150"/>
    </row>
    <row r="121" spans="1:8" s="9" customFormat="1" x14ac:dyDescent="0.25">
      <c r="A121" s="148"/>
      <c r="B121" s="42">
        <v>72</v>
      </c>
      <c r="C121" s="73">
        <v>8.9999999999999993E-3</v>
      </c>
      <c r="D121" s="99" t="s">
        <v>40</v>
      </c>
      <c r="E121" s="102">
        <f>E120+1</f>
        <v>48</v>
      </c>
      <c r="F121" s="105">
        <f>SUM(C121:C128)</f>
        <v>5.8000000000000003E-2</v>
      </c>
      <c r="G121" s="108">
        <f>F121*G19</f>
        <v>259225200</v>
      </c>
      <c r="H121" s="150"/>
    </row>
    <row r="122" spans="1:8" s="9" customFormat="1" x14ac:dyDescent="0.25">
      <c r="A122" s="148"/>
      <c r="B122" s="69">
        <v>73</v>
      </c>
      <c r="C122" s="74">
        <v>7.0000000000000001E-3</v>
      </c>
      <c r="D122" s="100"/>
      <c r="E122" s="103"/>
      <c r="F122" s="106"/>
      <c r="G122" s="109"/>
      <c r="H122" s="150"/>
    </row>
    <row r="123" spans="1:8" s="9" customFormat="1" x14ac:dyDescent="0.25">
      <c r="A123" s="148"/>
      <c r="B123" s="41">
        <v>74</v>
      </c>
      <c r="C123" s="75">
        <v>0.01</v>
      </c>
      <c r="D123" s="100"/>
      <c r="E123" s="103"/>
      <c r="F123" s="106"/>
      <c r="G123" s="109"/>
      <c r="H123" s="150"/>
    </row>
    <row r="124" spans="1:8" s="9" customFormat="1" x14ac:dyDescent="0.25">
      <c r="A124" s="148"/>
      <c r="B124" s="69">
        <v>75</v>
      </c>
      <c r="C124" s="74">
        <v>3.0000000000000001E-3</v>
      </c>
      <c r="D124" s="100"/>
      <c r="E124" s="103"/>
      <c r="F124" s="106"/>
      <c r="G124" s="109"/>
      <c r="H124" s="150"/>
    </row>
    <row r="125" spans="1:8" s="9" customFormat="1" x14ac:dyDescent="0.25">
      <c r="A125" s="148"/>
      <c r="B125" s="41">
        <v>76</v>
      </c>
      <c r="C125" s="75">
        <v>8.9999999999999993E-3</v>
      </c>
      <c r="D125" s="100"/>
      <c r="E125" s="103"/>
      <c r="F125" s="106"/>
      <c r="G125" s="109"/>
      <c r="H125" s="150"/>
    </row>
    <row r="126" spans="1:8" s="9" customFormat="1" x14ac:dyDescent="0.25">
      <c r="A126" s="148"/>
      <c r="B126" s="69">
        <v>77</v>
      </c>
      <c r="C126" s="74">
        <v>7.0000000000000001E-3</v>
      </c>
      <c r="D126" s="100"/>
      <c r="E126" s="103"/>
      <c r="F126" s="106"/>
      <c r="G126" s="109"/>
      <c r="H126" s="150"/>
    </row>
    <row r="127" spans="1:8" s="9" customFormat="1" x14ac:dyDescent="0.25">
      <c r="A127" s="148"/>
      <c r="B127" s="69">
        <v>78</v>
      </c>
      <c r="C127" s="74">
        <v>0.01</v>
      </c>
      <c r="D127" s="100"/>
      <c r="E127" s="103"/>
      <c r="F127" s="106"/>
      <c r="G127" s="109"/>
      <c r="H127" s="150"/>
    </row>
    <row r="128" spans="1:8" s="9" customFormat="1" ht="15.75" thickBot="1" x14ac:dyDescent="0.3">
      <c r="A128" s="135"/>
      <c r="B128" s="13">
        <v>79</v>
      </c>
      <c r="C128" s="76">
        <v>3.0000000000000001E-3</v>
      </c>
      <c r="D128" s="101"/>
      <c r="E128" s="104"/>
      <c r="F128" s="107"/>
      <c r="G128" s="110"/>
      <c r="H128" s="151"/>
    </row>
    <row r="129" spans="1:8" ht="15.75" thickBot="1" x14ac:dyDescent="0.3">
      <c r="A129" s="152">
        <v>5</v>
      </c>
      <c r="B129" s="64"/>
      <c r="C129" s="65"/>
      <c r="D129" s="66"/>
      <c r="E129" s="62">
        <f>E121+1</f>
        <v>49</v>
      </c>
      <c r="F129" s="63"/>
      <c r="G129" s="87"/>
      <c r="H129" s="149">
        <f>SUM(G129:G171)</f>
        <v>1032431400</v>
      </c>
    </row>
    <row r="130" spans="1:8" s="9" customFormat="1" x14ac:dyDescent="0.25">
      <c r="A130" s="153"/>
      <c r="B130" s="15">
        <v>80</v>
      </c>
      <c r="C130" s="80">
        <v>8.9999999999999993E-3</v>
      </c>
      <c r="D130" s="99" t="s">
        <v>41</v>
      </c>
      <c r="E130" s="102">
        <f>E129+1</f>
        <v>50</v>
      </c>
      <c r="F130" s="105">
        <f>SUM(C130:C137)</f>
        <v>0.05</v>
      </c>
      <c r="G130" s="108">
        <f>F130*G19</f>
        <v>223470000</v>
      </c>
      <c r="H130" s="150"/>
    </row>
    <row r="131" spans="1:8" s="9" customFormat="1" x14ac:dyDescent="0.25">
      <c r="A131" s="153"/>
      <c r="B131" s="41">
        <v>81</v>
      </c>
      <c r="C131" s="75">
        <v>0.01</v>
      </c>
      <c r="D131" s="100"/>
      <c r="E131" s="103"/>
      <c r="F131" s="106"/>
      <c r="G131" s="109"/>
      <c r="H131" s="150"/>
    </row>
    <row r="132" spans="1:8" s="9" customFormat="1" x14ac:dyDescent="0.25">
      <c r="A132" s="153"/>
      <c r="B132" s="69">
        <v>82</v>
      </c>
      <c r="C132" s="74">
        <v>3.0000000000000001E-3</v>
      </c>
      <c r="D132" s="100"/>
      <c r="E132" s="103"/>
      <c r="F132" s="106"/>
      <c r="G132" s="109"/>
      <c r="H132" s="150"/>
    </row>
    <row r="133" spans="1:8" s="9" customFormat="1" x14ac:dyDescent="0.25">
      <c r="A133" s="153"/>
      <c r="B133" s="41">
        <v>83</v>
      </c>
      <c r="C133" s="75">
        <v>3.0000000000000001E-3</v>
      </c>
      <c r="D133" s="100"/>
      <c r="E133" s="103"/>
      <c r="F133" s="106"/>
      <c r="G133" s="109"/>
      <c r="H133" s="150"/>
    </row>
    <row r="134" spans="1:8" s="9" customFormat="1" x14ac:dyDescent="0.25">
      <c r="A134" s="153"/>
      <c r="B134" s="69">
        <v>84</v>
      </c>
      <c r="C134" s="74">
        <v>8.9999999999999993E-3</v>
      </c>
      <c r="D134" s="100"/>
      <c r="E134" s="103"/>
      <c r="F134" s="106"/>
      <c r="G134" s="109"/>
      <c r="H134" s="150"/>
    </row>
    <row r="135" spans="1:8" s="9" customFormat="1" x14ac:dyDescent="0.25">
      <c r="A135" s="153"/>
      <c r="B135" s="41">
        <v>85</v>
      </c>
      <c r="C135" s="75">
        <v>0.01</v>
      </c>
      <c r="D135" s="100"/>
      <c r="E135" s="103"/>
      <c r="F135" s="106"/>
      <c r="G135" s="109"/>
      <c r="H135" s="150"/>
    </row>
    <row r="136" spans="1:8" s="9" customFormat="1" x14ac:dyDescent="0.25">
      <c r="A136" s="153"/>
      <c r="B136" s="69">
        <v>86</v>
      </c>
      <c r="C136" s="74">
        <v>3.0000000000000001E-3</v>
      </c>
      <c r="D136" s="100"/>
      <c r="E136" s="103"/>
      <c r="F136" s="106"/>
      <c r="G136" s="109"/>
      <c r="H136" s="150"/>
    </row>
    <row r="137" spans="1:8" ht="15.75" thickBot="1" x14ac:dyDescent="0.3">
      <c r="A137" s="153"/>
      <c r="B137" s="13">
        <v>87</v>
      </c>
      <c r="C137" s="76">
        <v>3.0000000000000001E-3</v>
      </c>
      <c r="D137" s="101"/>
      <c r="E137" s="104"/>
      <c r="F137" s="107"/>
      <c r="G137" s="110"/>
      <c r="H137" s="150"/>
    </row>
    <row r="138" spans="1:8" s="9" customFormat="1" ht="15.75" thickBot="1" x14ac:dyDescent="0.3">
      <c r="A138" s="153"/>
      <c r="B138" s="20"/>
      <c r="C138" s="47"/>
      <c r="D138" s="51"/>
      <c r="E138" s="20">
        <f>E130+1</f>
        <v>51</v>
      </c>
      <c r="F138" s="81"/>
      <c r="G138" s="93"/>
      <c r="H138" s="150"/>
    </row>
    <row r="139" spans="1:8" s="9" customFormat="1" x14ac:dyDescent="0.25">
      <c r="A139" s="153"/>
      <c r="B139" s="42">
        <v>88</v>
      </c>
      <c r="C139" s="73">
        <v>8.9999999999999993E-3</v>
      </c>
      <c r="D139" s="99" t="s">
        <v>42</v>
      </c>
      <c r="E139" s="102">
        <f>E138+1</f>
        <v>52</v>
      </c>
      <c r="F139" s="105">
        <f>SUM(C139:C146)</f>
        <v>0.05</v>
      </c>
      <c r="G139" s="108">
        <f>F139*G19</f>
        <v>223470000</v>
      </c>
      <c r="H139" s="150"/>
    </row>
    <row r="140" spans="1:8" s="9" customFormat="1" x14ac:dyDescent="0.25">
      <c r="A140" s="153"/>
      <c r="B140" s="69">
        <v>89</v>
      </c>
      <c r="C140" s="74">
        <v>0.01</v>
      </c>
      <c r="D140" s="100"/>
      <c r="E140" s="103"/>
      <c r="F140" s="106"/>
      <c r="G140" s="109"/>
      <c r="H140" s="150"/>
    </row>
    <row r="141" spans="1:8" s="9" customFormat="1" x14ac:dyDescent="0.25">
      <c r="A141" s="153"/>
      <c r="B141" s="41">
        <v>90</v>
      </c>
      <c r="C141" s="75">
        <v>3.0000000000000001E-3</v>
      </c>
      <c r="D141" s="100"/>
      <c r="E141" s="103"/>
      <c r="F141" s="106"/>
      <c r="G141" s="109"/>
      <c r="H141" s="150"/>
    </row>
    <row r="142" spans="1:8" s="9" customFormat="1" x14ac:dyDescent="0.25">
      <c r="A142" s="153"/>
      <c r="B142" s="69">
        <v>91</v>
      </c>
      <c r="C142" s="74">
        <v>3.0000000000000001E-3</v>
      </c>
      <c r="D142" s="100"/>
      <c r="E142" s="103"/>
      <c r="F142" s="106"/>
      <c r="G142" s="109"/>
      <c r="H142" s="150"/>
    </row>
    <row r="143" spans="1:8" s="9" customFormat="1" x14ac:dyDescent="0.25">
      <c r="A143" s="153"/>
      <c r="B143" s="41">
        <v>92</v>
      </c>
      <c r="C143" s="75">
        <v>8.9999999999999993E-3</v>
      </c>
      <c r="D143" s="100"/>
      <c r="E143" s="103"/>
      <c r="F143" s="106"/>
      <c r="G143" s="109"/>
      <c r="H143" s="150"/>
    </row>
    <row r="144" spans="1:8" s="9" customFormat="1" x14ac:dyDescent="0.25">
      <c r="A144" s="153"/>
      <c r="B144" s="69">
        <v>93</v>
      </c>
      <c r="C144" s="74">
        <v>0.01</v>
      </c>
      <c r="D144" s="100"/>
      <c r="E144" s="103"/>
      <c r="F144" s="106"/>
      <c r="G144" s="109"/>
      <c r="H144" s="150"/>
    </row>
    <row r="145" spans="1:8" x14ac:dyDescent="0.25">
      <c r="A145" s="153"/>
      <c r="B145" s="41">
        <v>94</v>
      </c>
      <c r="C145" s="75">
        <v>3.0000000000000001E-3</v>
      </c>
      <c r="D145" s="100"/>
      <c r="E145" s="103"/>
      <c r="F145" s="106"/>
      <c r="G145" s="109"/>
      <c r="H145" s="150"/>
    </row>
    <row r="146" spans="1:8" ht="15.75" thickBot="1" x14ac:dyDescent="0.3">
      <c r="A146" s="153"/>
      <c r="B146" s="77">
        <v>95</v>
      </c>
      <c r="C146" s="78">
        <v>3.0000000000000001E-3</v>
      </c>
      <c r="D146" s="101"/>
      <c r="E146" s="104"/>
      <c r="F146" s="107"/>
      <c r="G146" s="110"/>
      <c r="H146" s="150"/>
    </row>
    <row r="147" spans="1:8" ht="15.75" thickBot="1" x14ac:dyDescent="0.3">
      <c r="A147" s="153"/>
      <c r="B147" s="20"/>
      <c r="C147" s="47"/>
      <c r="D147" s="53"/>
      <c r="E147" s="27">
        <f>E139+1</f>
        <v>53</v>
      </c>
      <c r="F147" s="55"/>
      <c r="G147" s="85"/>
      <c r="H147" s="150"/>
    </row>
    <row r="148" spans="1:8" s="9" customFormat="1" x14ac:dyDescent="0.25">
      <c r="A148" s="153"/>
      <c r="B148" s="15">
        <v>96</v>
      </c>
      <c r="C148" s="80">
        <v>0.01</v>
      </c>
      <c r="D148" s="99" t="s">
        <v>45</v>
      </c>
      <c r="E148" s="102">
        <f>E147+1</f>
        <v>54</v>
      </c>
      <c r="F148" s="105">
        <f>SUM(C148:C153)</f>
        <v>3.2000000000000001E-2</v>
      </c>
      <c r="G148" s="111">
        <f>$F148*G$19</f>
        <v>143020800</v>
      </c>
      <c r="H148" s="150"/>
    </row>
    <row r="149" spans="1:8" s="9" customFormat="1" x14ac:dyDescent="0.25">
      <c r="A149" s="153"/>
      <c r="B149" s="69">
        <v>97</v>
      </c>
      <c r="C149" s="74">
        <v>3.0000000000000001E-3</v>
      </c>
      <c r="D149" s="100"/>
      <c r="E149" s="103"/>
      <c r="F149" s="106"/>
      <c r="G149" s="112"/>
      <c r="H149" s="150"/>
    </row>
    <row r="150" spans="1:8" s="9" customFormat="1" x14ac:dyDescent="0.25">
      <c r="A150" s="153"/>
      <c r="B150" s="69">
        <v>98</v>
      </c>
      <c r="C150" s="74">
        <v>3.0000000000000001E-3</v>
      </c>
      <c r="D150" s="100"/>
      <c r="E150" s="103"/>
      <c r="F150" s="106"/>
      <c r="G150" s="112"/>
      <c r="H150" s="150"/>
    </row>
    <row r="151" spans="1:8" s="9" customFormat="1" x14ac:dyDescent="0.25">
      <c r="A151" s="153"/>
      <c r="B151" s="69">
        <v>99</v>
      </c>
      <c r="C151" s="74">
        <v>0.01</v>
      </c>
      <c r="D151" s="100"/>
      <c r="E151" s="103"/>
      <c r="F151" s="106"/>
      <c r="G151" s="112"/>
      <c r="H151" s="150"/>
    </row>
    <row r="152" spans="1:8" s="9" customFormat="1" x14ac:dyDescent="0.25">
      <c r="A152" s="153"/>
      <c r="B152" s="69">
        <v>100</v>
      </c>
      <c r="C152" s="74">
        <v>3.0000000000000001E-3</v>
      </c>
      <c r="D152" s="100"/>
      <c r="E152" s="103"/>
      <c r="F152" s="106"/>
      <c r="G152" s="112"/>
      <c r="H152" s="150"/>
    </row>
    <row r="153" spans="1:8" s="9" customFormat="1" ht="15.75" thickBot="1" x14ac:dyDescent="0.3">
      <c r="A153" s="153"/>
      <c r="B153" s="77">
        <v>101</v>
      </c>
      <c r="C153" s="78">
        <v>3.0000000000000001E-3</v>
      </c>
      <c r="D153" s="101"/>
      <c r="E153" s="104"/>
      <c r="F153" s="107"/>
      <c r="G153" s="113"/>
      <c r="H153" s="150"/>
    </row>
    <row r="154" spans="1:8" ht="15.75" thickBot="1" x14ac:dyDescent="0.3">
      <c r="A154" s="153"/>
      <c r="B154" s="20"/>
      <c r="C154" s="47"/>
      <c r="D154" s="53"/>
      <c r="E154" s="27">
        <f>E148+1</f>
        <v>55</v>
      </c>
      <c r="F154" s="55"/>
      <c r="G154" s="85"/>
      <c r="H154" s="150"/>
    </row>
    <row r="155" spans="1:8" s="9" customFormat="1" x14ac:dyDescent="0.25">
      <c r="A155" s="153"/>
      <c r="B155" s="15">
        <v>102</v>
      </c>
      <c r="C155" s="80">
        <v>0.01</v>
      </c>
      <c r="D155" s="99" t="s">
        <v>46</v>
      </c>
      <c r="E155" s="102">
        <f>E154+1</f>
        <v>56</v>
      </c>
      <c r="F155" s="105">
        <f>SUM(C155:C161)</f>
        <v>4.7000000000000007E-2</v>
      </c>
      <c r="G155" s="108">
        <f>F155*G19</f>
        <v>210061800.00000003</v>
      </c>
      <c r="H155" s="150"/>
    </row>
    <row r="156" spans="1:8" s="9" customFormat="1" x14ac:dyDescent="0.25">
      <c r="A156" s="153"/>
      <c r="B156" s="41">
        <v>103</v>
      </c>
      <c r="C156" s="75">
        <v>1.4999999999999999E-2</v>
      </c>
      <c r="D156" s="100"/>
      <c r="E156" s="103"/>
      <c r="F156" s="106"/>
      <c r="G156" s="109"/>
      <c r="H156" s="150"/>
    </row>
    <row r="157" spans="1:8" s="9" customFormat="1" x14ac:dyDescent="0.25">
      <c r="A157" s="153"/>
      <c r="B157" s="69">
        <v>104</v>
      </c>
      <c r="C157" s="74">
        <v>3.0000000000000001E-3</v>
      </c>
      <c r="D157" s="100"/>
      <c r="E157" s="103"/>
      <c r="F157" s="106"/>
      <c r="G157" s="109"/>
      <c r="H157" s="150"/>
    </row>
    <row r="158" spans="1:8" s="9" customFormat="1" x14ac:dyDescent="0.25">
      <c r="A158" s="153"/>
      <c r="B158" s="41">
        <v>105</v>
      </c>
      <c r="C158" s="75">
        <v>3.0000000000000001E-3</v>
      </c>
      <c r="D158" s="100"/>
      <c r="E158" s="103"/>
      <c r="F158" s="106"/>
      <c r="G158" s="109"/>
      <c r="H158" s="150"/>
    </row>
    <row r="159" spans="1:8" s="9" customFormat="1" x14ac:dyDescent="0.25">
      <c r="A159" s="153"/>
      <c r="B159" s="69">
        <v>106</v>
      </c>
      <c r="C159" s="74">
        <v>0.01</v>
      </c>
      <c r="D159" s="100"/>
      <c r="E159" s="103"/>
      <c r="F159" s="106"/>
      <c r="G159" s="109"/>
      <c r="H159" s="150"/>
    </row>
    <row r="160" spans="1:8" s="9" customFormat="1" x14ac:dyDescent="0.25">
      <c r="A160" s="153"/>
      <c r="B160" s="41">
        <v>107</v>
      </c>
      <c r="C160" s="75">
        <v>3.0000000000000001E-3</v>
      </c>
      <c r="D160" s="100"/>
      <c r="E160" s="103"/>
      <c r="F160" s="106"/>
      <c r="G160" s="109"/>
      <c r="H160" s="150"/>
    </row>
    <row r="161" spans="1:8" ht="15.75" thickBot="1" x14ac:dyDescent="0.3">
      <c r="A161" s="153"/>
      <c r="B161" s="77">
        <v>108</v>
      </c>
      <c r="C161" s="78">
        <v>3.0000000000000001E-3</v>
      </c>
      <c r="D161" s="101"/>
      <c r="E161" s="104"/>
      <c r="F161" s="107"/>
      <c r="G161" s="110"/>
      <c r="H161" s="150"/>
    </row>
    <row r="162" spans="1:8" s="9" customFormat="1" ht="15.75" thickBot="1" x14ac:dyDescent="0.3">
      <c r="A162" s="153"/>
      <c r="B162" s="20"/>
      <c r="C162" s="47"/>
      <c r="D162" s="51"/>
      <c r="E162" s="20">
        <v>57</v>
      </c>
      <c r="F162" s="81"/>
      <c r="G162" s="93"/>
      <c r="H162" s="150"/>
    </row>
    <row r="163" spans="1:8" s="9" customFormat="1" x14ac:dyDescent="0.25">
      <c r="A163" s="153"/>
      <c r="B163" s="42">
        <v>109</v>
      </c>
      <c r="C163" s="73">
        <v>0.01</v>
      </c>
      <c r="D163" s="99" t="s">
        <v>47</v>
      </c>
      <c r="E163" s="102">
        <v>58</v>
      </c>
      <c r="F163" s="105">
        <f>SUM(C163:C168)</f>
        <v>3.2000000000000001E-2</v>
      </c>
      <c r="G163" s="111">
        <f>F163*G19</f>
        <v>143020800</v>
      </c>
      <c r="H163" s="150"/>
    </row>
    <row r="164" spans="1:8" s="9" customFormat="1" x14ac:dyDescent="0.25">
      <c r="A164" s="153"/>
      <c r="B164" s="69">
        <v>110</v>
      </c>
      <c r="C164" s="74">
        <v>3.0000000000000001E-3</v>
      </c>
      <c r="D164" s="100"/>
      <c r="E164" s="103"/>
      <c r="F164" s="106"/>
      <c r="G164" s="112"/>
      <c r="H164" s="150"/>
    </row>
    <row r="165" spans="1:8" s="9" customFormat="1" x14ac:dyDescent="0.25">
      <c r="A165" s="153"/>
      <c r="B165" s="41">
        <v>111</v>
      </c>
      <c r="C165" s="75">
        <v>3.0000000000000001E-3</v>
      </c>
      <c r="D165" s="100"/>
      <c r="E165" s="103"/>
      <c r="F165" s="106"/>
      <c r="G165" s="112"/>
      <c r="H165" s="150"/>
    </row>
    <row r="166" spans="1:8" s="9" customFormat="1" x14ac:dyDescent="0.25">
      <c r="A166" s="153"/>
      <c r="B166" s="69">
        <v>112</v>
      </c>
      <c r="C166" s="74">
        <v>0.01</v>
      </c>
      <c r="D166" s="100"/>
      <c r="E166" s="103"/>
      <c r="F166" s="106"/>
      <c r="G166" s="112"/>
      <c r="H166" s="150"/>
    </row>
    <row r="167" spans="1:8" s="9" customFormat="1" x14ac:dyDescent="0.25">
      <c r="A167" s="153"/>
      <c r="B167" s="41">
        <v>113</v>
      </c>
      <c r="C167" s="75">
        <v>3.0000000000000001E-3</v>
      </c>
      <c r="D167" s="100"/>
      <c r="E167" s="103"/>
      <c r="F167" s="106"/>
      <c r="G167" s="112"/>
      <c r="H167" s="150"/>
    </row>
    <row r="168" spans="1:8" ht="15.75" thickBot="1" x14ac:dyDescent="0.3">
      <c r="A168" s="153"/>
      <c r="B168" s="77">
        <v>114</v>
      </c>
      <c r="C168" s="78">
        <v>3.0000000000000001E-3</v>
      </c>
      <c r="D168" s="101"/>
      <c r="E168" s="104"/>
      <c r="F168" s="107"/>
      <c r="G168" s="113"/>
      <c r="H168" s="150"/>
    </row>
    <row r="169" spans="1:8" ht="15.75" thickBot="1" x14ac:dyDescent="0.3">
      <c r="A169" s="153"/>
      <c r="B169" s="20"/>
      <c r="C169" s="47"/>
      <c r="D169" s="53"/>
      <c r="E169" s="27">
        <v>59</v>
      </c>
      <c r="F169" s="55"/>
      <c r="G169" s="85"/>
      <c r="H169" s="150"/>
    </row>
    <row r="170" spans="1:8" s="9" customFormat="1" x14ac:dyDescent="0.25">
      <c r="A170" s="153"/>
      <c r="B170" s="15">
        <v>115</v>
      </c>
      <c r="C170" s="80">
        <v>0.01</v>
      </c>
      <c r="D170" s="99" t="s">
        <v>48</v>
      </c>
      <c r="E170" s="102">
        <f>E169+1</f>
        <v>60</v>
      </c>
      <c r="F170" s="105">
        <f>SUM(C170:C171)</f>
        <v>0.02</v>
      </c>
      <c r="G170" s="108">
        <f>F170*G19</f>
        <v>89388000</v>
      </c>
      <c r="H170" s="150"/>
    </row>
    <row r="171" spans="1:8" ht="15.75" thickBot="1" x14ac:dyDescent="0.3">
      <c r="A171" s="153"/>
      <c r="B171" s="77">
        <v>116</v>
      </c>
      <c r="C171" s="78">
        <v>0.01</v>
      </c>
      <c r="D171" s="101"/>
      <c r="E171" s="104"/>
      <c r="F171" s="107"/>
      <c r="G171" s="110"/>
      <c r="H171" s="151"/>
    </row>
    <row r="172" spans="1:8" s="9" customFormat="1" ht="15.75" thickBot="1" x14ac:dyDescent="0.3">
      <c r="A172" s="152">
        <v>6</v>
      </c>
      <c r="B172" s="20"/>
      <c r="C172" s="47"/>
      <c r="D172" s="51"/>
      <c r="E172" s="20">
        <f>E170+1</f>
        <v>61</v>
      </c>
      <c r="F172" s="81"/>
      <c r="G172" s="93"/>
      <c r="H172" s="149">
        <f>SUM(G172:G183)</f>
        <v>245817000</v>
      </c>
    </row>
    <row r="173" spans="1:8" ht="15.75" thickBot="1" x14ac:dyDescent="0.3">
      <c r="A173" s="153"/>
      <c r="B173" s="25">
        <v>117</v>
      </c>
      <c r="C173" s="70">
        <v>0.01</v>
      </c>
      <c r="D173" s="12" t="s">
        <v>49</v>
      </c>
      <c r="E173" s="35">
        <v>62</v>
      </c>
      <c r="F173" s="56">
        <f>C173</f>
        <v>0.01</v>
      </c>
      <c r="G173" s="86">
        <f>F173*G19</f>
        <v>44694000</v>
      </c>
      <c r="H173" s="150"/>
    </row>
    <row r="174" spans="1:8" ht="15.75" thickBot="1" x14ac:dyDescent="0.3">
      <c r="A174" s="153"/>
      <c r="B174" s="20"/>
      <c r="C174" s="47"/>
      <c r="D174" s="98"/>
      <c r="E174" s="22">
        <v>63</v>
      </c>
      <c r="F174" s="55"/>
      <c r="G174" s="85"/>
      <c r="H174" s="150"/>
    </row>
    <row r="175" spans="1:8" ht="15.75" thickBot="1" x14ac:dyDescent="0.3">
      <c r="A175" s="153"/>
      <c r="B175" s="25"/>
      <c r="C175" s="34"/>
      <c r="D175" s="12" t="s">
        <v>50</v>
      </c>
      <c r="E175" s="35">
        <v>64</v>
      </c>
      <c r="F175" s="56"/>
      <c r="G175" s="86"/>
      <c r="H175" s="150"/>
    </row>
    <row r="176" spans="1:8" ht="15.75" thickBot="1" x14ac:dyDescent="0.3">
      <c r="A176" s="153"/>
      <c r="B176" s="20"/>
      <c r="C176" s="47"/>
      <c r="D176" s="23"/>
      <c r="E176" s="22">
        <f t="shared" ref="E176:E183" si="1">E175+1</f>
        <v>65</v>
      </c>
      <c r="F176" s="55"/>
      <c r="G176" s="94"/>
      <c r="H176" s="150"/>
    </row>
    <row r="177" spans="1:8" ht="15.75" thickBot="1" x14ac:dyDescent="0.3">
      <c r="A177" s="153"/>
      <c r="B177" s="25"/>
      <c r="C177" s="34"/>
      <c r="D177" s="12" t="s">
        <v>51</v>
      </c>
      <c r="E177" s="35">
        <v>66</v>
      </c>
      <c r="F177" s="56"/>
      <c r="G177" s="86"/>
      <c r="H177" s="150"/>
    </row>
    <row r="178" spans="1:8" ht="15.75" thickBot="1" x14ac:dyDescent="0.3">
      <c r="A178" s="153"/>
      <c r="B178" s="20"/>
      <c r="C178" s="47"/>
      <c r="D178" s="52"/>
      <c r="E178" s="22">
        <f t="shared" si="1"/>
        <v>67</v>
      </c>
      <c r="F178" s="55"/>
      <c r="G178" s="95"/>
      <c r="H178" s="150"/>
    </row>
    <row r="179" spans="1:8" ht="15.75" thickBot="1" x14ac:dyDescent="0.3">
      <c r="A179" s="153"/>
      <c r="B179" s="25"/>
      <c r="C179" s="34"/>
      <c r="D179" s="12" t="s">
        <v>52</v>
      </c>
      <c r="E179" s="35">
        <v>68</v>
      </c>
      <c r="F179" s="56"/>
      <c r="G179" s="86"/>
      <c r="H179" s="150"/>
    </row>
    <row r="180" spans="1:8" ht="15.75" thickBot="1" x14ac:dyDescent="0.3">
      <c r="A180" s="153"/>
      <c r="B180" s="20"/>
      <c r="C180" s="47"/>
      <c r="D180" s="52"/>
      <c r="E180" s="22">
        <f t="shared" si="1"/>
        <v>69</v>
      </c>
      <c r="F180" s="55"/>
      <c r="G180" s="95"/>
      <c r="H180" s="150"/>
    </row>
    <row r="181" spans="1:8" ht="15.75" thickBot="1" x14ac:dyDescent="0.3">
      <c r="A181" s="153"/>
      <c r="B181" s="25"/>
      <c r="C181" s="34"/>
      <c r="D181" s="12" t="s">
        <v>53</v>
      </c>
      <c r="E181" s="35">
        <v>70</v>
      </c>
      <c r="F181" s="56"/>
      <c r="G181" s="86"/>
      <c r="H181" s="150"/>
    </row>
    <row r="182" spans="1:8" ht="15.75" thickBot="1" x14ac:dyDescent="0.3">
      <c r="A182" s="153"/>
      <c r="B182" s="20"/>
      <c r="C182" s="47"/>
      <c r="D182" s="23"/>
      <c r="E182" s="22">
        <f t="shared" si="1"/>
        <v>71</v>
      </c>
      <c r="F182" s="55"/>
      <c r="G182" s="95"/>
      <c r="H182" s="150"/>
    </row>
    <row r="183" spans="1:8" ht="15.75" thickBot="1" x14ac:dyDescent="0.3">
      <c r="A183" s="144"/>
      <c r="B183" s="25">
        <v>118</v>
      </c>
      <c r="C183" s="70">
        <v>4.4999999999999998E-2</v>
      </c>
      <c r="D183" s="71" t="s">
        <v>54</v>
      </c>
      <c r="E183" s="72">
        <f t="shared" si="1"/>
        <v>72</v>
      </c>
      <c r="F183" s="67">
        <f>C183</f>
        <v>4.4999999999999998E-2</v>
      </c>
      <c r="G183" s="88">
        <f>$F183*G$19</f>
        <v>201123000</v>
      </c>
      <c r="H183" s="151"/>
    </row>
    <row r="184" spans="1:8" x14ac:dyDescent="0.25">
      <c r="A184" t="s">
        <v>24</v>
      </c>
      <c r="F184" s="82"/>
      <c r="H184"/>
    </row>
    <row r="185" spans="1:8" x14ac:dyDescent="0.25">
      <c r="A185" s="9" t="s">
        <v>31</v>
      </c>
      <c r="H185"/>
    </row>
    <row r="186" spans="1:8" x14ac:dyDescent="0.25">
      <c r="H186"/>
    </row>
    <row r="187" spans="1:8" x14ac:dyDescent="0.25">
      <c r="C187" s="7"/>
      <c r="D187" s="7"/>
      <c r="E187" s="7"/>
      <c r="F187" s="7"/>
      <c r="G187" s="7"/>
      <c r="H187" s="7"/>
    </row>
    <row r="188" spans="1:8" x14ac:dyDescent="0.25">
      <c r="H188"/>
    </row>
    <row r="189" spans="1:8" ht="15.75" x14ac:dyDescent="0.25">
      <c r="B189" s="10"/>
      <c r="C189" s="10"/>
      <c r="H189"/>
    </row>
    <row r="190" spans="1:8" x14ac:dyDescent="0.25">
      <c r="H190"/>
    </row>
    <row r="191" spans="1:8" x14ac:dyDescent="0.25">
      <c r="H191"/>
    </row>
    <row r="192" spans="1:8" x14ac:dyDescent="0.25">
      <c r="H192"/>
    </row>
    <row r="193" spans="8:8" x14ac:dyDescent="0.25">
      <c r="H193"/>
    </row>
    <row r="194" spans="8:8" x14ac:dyDescent="0.25">
      <c r="H194"/>
    </row>
    <row r="195" spans="8:8" x14ac:dyDescent="0.25">
      <c r="H195"/>
    </row>
    <row r="196" spans="8:8" x14ac:dyDescent="0.25">
      <c r="H196"/>
    </row>
    <row r="197" spans="8:8" x14ac:dyDescent="0.25">
      <c r="H197"/>
    </row>
    <row r="198" spans="8:8" x14ac:dyDescent="0.25">
      <c r="H198"/>
    </row>
    <row r="199" spans="8:8" x14ac:dyDescent="0.25">
      <c r="H199"/>
    </row>
    <row r="200" spans="8:8" x14ac:dyDescent="0.25">
      <c r="H200"/>
    </row>
    <row r="201" spans="8:8" x14ac:dyDescent="0.25">
      <c r="H201"/>
    </row>
    <row r="202" spans="8:8" x14ac:dyDescent="0.25">
      <c r="H202"/>
    </row>
    <row r="203" spans="8:8" x14ac:dyDescent="0.25">
      <c r="H203"/>
    </row>
    <row r="204" spans="8:8" x14ac:dyDescent="0.25">
      <c r="H204"/>
    </row>
    <row r="205" spans="8:8" x14ac:dyDescent="0.25">
      <c r="H205"/>
    </row>
    <row r="206" spans="8:8" x14ac:dyDescent="0.25">
      <c r="H206"/>
    </row>
    <row r="207" spans="8:8" x14ac:dyDescent="0.25">
      <c r="H207"/>
    </row>
    <row r="208" spans="8:8" x14ac:dyDescent="0.25">
      <c r="H208"/>
    </row>
    <row r="209" spans="8:8" x14ac:dyDescent="0.25">
      <c r="H209"/>
    </row>
    <row r="210" spans="8:8" x14ac:dyDescent="0.25">
      <c r="H210"/>
    </row>
    <row r="211" spans="8:8" x14ac:dyDescent="0.25">
      <c r="H211"/>
    </row>
    <row r="212" spans="8:8" x14ac:dyDescent="0.25">
      <c r="H212"/>
    </row>
  </sheetData>
  <mergeCells count="105">
    <mergeCell ref="H129:H171"/>
    <mergeCell ref="H172:H183"/>
    <mergeCell ref="A172:A183"/>
    <mergeCell ref="H17:H19"/>
    <mergeCell ref="D170:D171"/>
    <mergeCell ref="E170:E171"/>
    <mergeCell ref="F170:F171"/>
    <mergeCell ref="G170:G171"/>
    <mergeCell ref="A129:A171"/>
    <mergeCell ref="D155:D161"/>
    <mergeCell ref="E155:E161"/>
    <mergeCell ref="F155:F161"/>
    <mergeCell ref="G155:G161"/>
    <mergeCell ref="D163:D168"/>
    <mergeCell ref="E163:E168"/>
    <mergeCell ref="F163:F168"/>
    <mergeCell ref="G163:G168"/>
    <mergeCell ref="F139:F146"/>
    <mergeCell ref="G139:G146"/>
    <mergeCell ref="D148:D153"/>
    <mergeCell ref="E148:E153"/>
    <mergeCell ref="F148:F153"/>
    <mergeCell ref="G148:G153"/>
    <mergeCell ref="D113:D119"/>
    <mergeCell ref="E113:E119"/>
    <mergeCell ref="F113:F119"/>
    <mergeCell ref="G113:G119"/>
    <mergeCell ref="D121:D128"/>
    <mergeCell ref="E121:E128"/>
    <mergeCell ref="F121:F128"/>
    <mergeCell ref="G121:G128"/>
    <mergeCell ref="D96:D103"/>
    <mergeCell ref="E96:E103"/>
    <mergeCell ref="F96:F103"/>
    <mergeCell ref="G96:G103"/>
    <mergeCell ref="D105:D111"/>
    <mergeCell ref="E105:E111"/>
    <mergeCell ref="F105:F111"/>
    <mergeCell ref="G105:G111"/>
    <mergeCell ref="D130:D137"/>
    <mergeCell ref="E130:E137"/>
    <mergeCell ref="F130:F137"/>
    <mergeCell ref="G130:G137"/>
    <mergeCell ref="D139:D146"/>
    <mergeCell ref="E139:E146"/>
    <mergeCell ref="A20:A33"/>
    <mergeCell ref="A34:A48"/>
    <mergeCell ref="H20:H33"/>
    <mergeCell ref="H34:H48"/>
    <mergeCell ref="D23:D24"/>
    <mergeCell ref="E23:E24"/>
    <mergeCell ref="F23:F24"/>
    <mergeCell ref="G23:G24"/>
    <mergeCell ref="D28:D29"/>
    <mergeCell ref="E28:E29"/>
    <mergeCell ref="F28:F29"/>
    <mergeCell ref="G28:G29"/>
    <mergeCell ref="D45:D48"/>
    <mergeCell ref="A80:A128"/>
    <mergeCell ref="H80:H128"/>
    <mergeCell ref="D61:D65"/>
    <mergeCell ref="G61:G65"/>
    <mergeCell ref="D67:D70"/>
    <mergeCell ref="A9:H9"/>
    <mergeCell ref="B14:C16"/>
    <mergeCell ref="D14:F16"/>
    <mergeCell ref="G14:H16"/>
    <mergeCell ref="A17:A19"/>
    <mergeCell ref="D17:D19"/>
    <mergeCell ref="E17:E19"/>
    <mergeCell ref="F17:F19"/>
    <mergeCell ref="A49:A79"/>
    <mergeCell ref="H49:H79"/>
    <mergeCell ref="E78:E79"/>
    <mergeCell ref="E45:E48"/>
    <mergeCell ref="F45:F48"/>
    <mergeCell ref="G45:G48"/>
    <mergeCell ref="E50:E54"/>
    <mergeCell ref="F50:F54"/>
    <mergeCell ref="G50:G54"/>
    <mergeCell ref="D56:D59"/>
    <mergeCell ref="E56:E59"/>
    <mergeCell ref="F56:F59"/>
    <mergeCell ref="G56:G59"/>
    <mergeCell ref="D50:D54"/>
    <mergeCell ref="E61:E65"/>
    <mergeCell ref="F61:F65"/>
    <mergeCell ref="D81:D87"/>
    <mergeCell ref="E81:E87"/>
    <mergeCell ref="F81:F87"/>
    <mergeCell ref="G81:G87"/>
    <mergeCell ref="D89:D94"/>
    <mergeCell ref="E89:E94"/>
    <mergeCell ref="F89:F94"/>
    <mergeCell ref="G89:G94"/>
    <mergeCell ref="E67:E70"/>
    <mergeCell ref="F67:F70"/>
    <mergeCell ref="G67:G70"/>
    <mergeCell ref="D72:D75"/>
    <mergeCell ref="E72:E75"/>
    <mergeCell ref="F72:F75"/>
    <mergeCell ref="G72:G75"/>
    <mergeCell ref="D77:D79"/>
    <mergeCell ref="F77:F79"/>
    <mergeCell ref="G77:G79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Metro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Menezes</dc:creator>
  <cp:lastModifiedBy>.</cp:lastModifiedBy>
  <cp:lastPrinted>2013-02-02T14:53:45Z</cp:lastPrinted>
  <dcterms:created xsi:type="dcterms:W3CDTF">2012-10-10T18:54:36Z</dcterms:created>
  <dcterms:modified xsi:type="dcterms:W3CDTF">2013-09-11T17:58:02Z</dcterms:modified>
</cp:coreProperties>
</file>